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720" windowWidth="15360" windowHeight="5655" tabRatio="872" activeTab="2"/>
  </bookViews>
  <sheets>
    <sheet name="TURTLE C1-2019" sheetId="52" r:id="rId1"/>
    <sheet name="RISK C1 -2019" sheetId="55" r:id="rId2"/>
    <sheet name="KPI-C1-2019" sheetId="56" r:id="rId3"/>
    <sheet name="Sheet2" sheetId="53" r:id="rId4"/>
  </sheets>
  <definedNames>
    <definedName name="_xlnm.Print_Area" localSheetId="2">'KPI-C1-2019'!$A$1:$R$120</definedName>
    <definedName name="_xlnm.Print_Area" localSheetId="0">'TURTLE C1-2019'!$B$1:$W$48</definedName>
    <definedName name="_xlnm.Print_Titles" localSheetId="1">'RISK C1 -2019'!$14:$16</definedName>
  </definedNames>
  <calcPr calcId="145621"/>
</workbook>
</file>

<file path=xl/calcChain.xml><?xml version="1.0" encoding="utf-8"?>
<calcChain xmlns="http://schemas.openxmlformats.org/spreadsheetml/2006/main">
  <c r="J115" i="56" l="1"/>
  <c r="I115" i="56"/>
  <c r="H115" i="56"/>
  <c r="G115" i="56"/>
  <c r="J113" i="56"/>
  <c r="I113" i="56"/>
  <c r="H113" i="56"/>
  <c r="G113" i="56"/>
  <c r="J111" i="56"/>
  <c r="I111" i="56"/>
  <c r="H111" i="56"/>
  <c r="G111" i="56"/>
  <c r="J109" i="56"/>
  <c r="I109" i="56"/>
  <c r="H109" i="56"/>
  <c r="G109" i="56"/>
  <c r="J107" i="56"/>
  <c r="I107" i="56"/>
  <c r="H107" i="56"/>
  <c r="G107" i="56"/>
  <c r="J105" i="56"/>
  <c r="I105" i="56"/>
  <c r="H105" i="56"/>
  <c r="G105" i="56"/>
  <c r="J103" i="56"/>
  <c r="I103" i="56"/>
  <c r="H103" i="56"/>
  <c r="G103" i="56"/>
  <c r="J101" i="56"/>
  <c r="I101" i="56"/>
  <c r="H101" i="56"/>
  <c r="G101" i="56"/>
  <c r="J99" i="56"/>
  <c r="I99" i="56"/>
  <c r="H99" i="56"/>
  <c r="G99" i="56"/>
  <c r="J97" i="56"/>
  <c r="I97" i="56"/>
  <c r="H97" i="56"/>
  <c r="G97" i="56"/>
  <c r="J95" i="56"/>
  <c r="I95" i="56"/>
  <c r="H95" i="56"/>
  <c r="G95" i="56"/>
  <c r="J93" i="56"/>
  <c r="I93" i="56"/>
  <c r="H93" i="56"/>
  <c r="G93" i="56"/>
  <c r="J91" i="56"/>
  <c r="I91" i="56"/>
  <c r="H91" i="56"/>
  <c r="G91" i="56"/>
  <c r="J89" i="56"/>
  <c r="I89" i="56"/>
  <c r="H89" i="56"/>
  <c r="G89" i="56"/>
  <c r="J87" i="56"/>
  <c r="I87" i="56"/>
  <c r="H87" i="56"/>
  <c r="G87" i="56"/>
  <c r="J85" i="56"/>
  <c r="I85" i="56"/>
  <c r="H85" i="56"/>
  <c r="G85" i="56"/>
  <c r="J83" i="56"/>
  <c r="I83" i="56"/>
  <c r="H83" i="56"/>
  <c r="G83" i="56"/>
  <c r="J81" i="56"/>
  <c r="I81" i="56"/>
  <c r="H81" i="56"/>
  <c r="G81" i="56"/>
  <c r="J79" i="56"/>
  <c r="I79" i="56"/>
  <c r="H79" i="56"/>
  <c r="G79" i="56"/>
  <c r="J77" i="56"/>
  <c r="I77" i="56"/>
  <c r="H77" i="56"/>
  <c r="G77" i="56"/>
  <c r="J75" i="56"/>
  <c r="I75" i="56"/>
  <c r="H75" i="56"/>
  <c r="G75" i="56"/>
  <c r="J73" i="56"/>
  <c r="I73" i="56"/>
  <c r="H73" i="56"/>
  <c r="G73" i="56"/>
  <c r="J71" i="56"/>
  <c r="I71" i="56"/>
  <c r="H71" i="56"/>
  <c r="G71" i="56"/>
  <c r="J69" i="56"/>
  <c r="I69" i="56"/>
  <c r="H69" i="56"/>
  <c r="G69" i="56"/>
  <c r="J67" i="56"/>
  <c r="I67" i="56"/>
  <c r="H67" i="56"/>
  <c r="G67" i="56"/>
  <c r="J65" i="56"/>
  <c r="I65" i="56"/>
  <c r="H65" i="56"/>
  <c r="G65" i="56"/>
  <c r="J55" i="56"/>
  <c r="I55" i="56"/>
  <c r="H55" i="56"/>
  <c r="G55" i="56"/>
  <c r="J53" i="56"/>
  <c r="I53" i="56"/>
  <c r="H53" i="56"/>
  <c r="G53" i="56"/>
  <c r="J49" i="56"/>
  <c r="I49" i="56"/>
  <c r="H49" i="56"/>
  <c r="G49" i="56"/>
  <c r="J47" i="56"/>
  <c r="I47" i="56"/>
  <c r="H47" i="56"/>
  <c r="G47" i="56"/>
  <c r="J45" i="56"/>
  <c r="I45" i="56"/>
  <c r="H45" i="56"/>
  <c r="G45" i="56"/>
  <c r="J43" i="56"/>
  <c r="I43" i="56"/>
  <c r="H43" i="56"/>
  <c r="G43" i="56"/>
  <c r="J41" i="56"/>
  <c r="I41" i="56"/>
  <c r="H41" i="56"/>
  <c r="G41" i="56"/>
  <c r="J39" i="56"/>
  <c r="I39" i="56"/>
  <c r="H39" i="56"/>
  <c r="G39" i="56"/>
  <c r="J37" i="56"/>
  <c r="I37" i="56"/>
  <c r="H37" i="56"/>
  <c r="G37" i="56"/>
  <c r="J35" i="56"/>
  <c r="I35" i="56"/>
  <c r="H35" i="56"/>
  <c r="G35" i="56"/>
  <c r="J33" i="56"/>
  <c r="I33" i="56"/>
  <c r="H33" i="56"/>
  <c r="G33" i="56"/>
  <c r="J31" i="56"/>
  <c r="I31" i="56"/>
  <c r="H31" i="56"/>
  <c r="G31" i="56"/>
  <c r="J29" i="56"/>
  <c r="I29" i="56"/>
  <c r="H29" i="56"/>
  <c r="G29" i="56"/>
  <c r="J27" i="56"/>
  <c r="I27" i="56"/>
  <c r="H27" i="56"/>
  <c r="G27" i="56"/>
  <c r="J25" i="56"/>
  <c r="I25" i="56"/>
  <c r="H25" i="56"/>
  <c r="G25" i="56"/>
  <c r="J23" i="56"/>
  <c r="I23" i="56"/>
  <c r="H23" i="56"/>
  <c r="G23" i="56"/>
  <c r="J19" i="56"/>
  <c r="I19" i="56"/>
  <c r="H19" i="56"/>
  <c r="G19" i="56"/>
  <c r="R57" i="52" l="1"/>
</calcChain>
</file>

<file path=xl/comments1.xml><?xml version="1.0" encoding="utf-8"?>
<comments xmlns="http://schemas.openxmlformats.org/spreadsheetml/2006/main">
  <authors>
    <author>NTD</author>
  </authors>
  <commentList>
    <comment ref="D22" authorId="0">
      <text>
        <r>
          <rPr>
            <b/>
            <sz val="8"/>
            <color indexed="81"/>
            <rFont val="Tahoma"/>
            <family val="2"/>
          </rPr>
          <t>ý</t>
        </r>
      </text>
    </comment>
    <comment ref="D24" authorId="0">
      <text>
        <r>
          <rPr>
            <b/>
            <sz val="8"/>
            <color indexed="81"/>
            <rFont val="Tahoma"/>
            <family val="2"/>
          </rPr>
          <t>ý</t>
        </r>
      </text>
    </comment>
    <comment ref="B52" authorId="0">
      <text>
        <r>
          <rPr>
            <b/>
            <sz val="8"/>
            <color indexed="81"/>
            <rFont val="Tahoma"/>
            <family val="2"/>
          </rPr>
          <t>lấy  mục tiêu kĩ thuật của a thảo</t>
        </r>
      </text>
    </comment>
    <comment ref="D66" authorId="0">
      <text>
        <r>
          <rPr>
            <b/>
            <sz val="8"/>
            <color indexed="81"/>
            <rFont val="Tahoma"/>
            <family val="2"/>
          </rPr>
          <t>ý</t>
        </r>
      </text>
    </comment>
    <comment ref="D68" authorId="0">
      <text>
        <r>
          <rPr>
            <b/>
            <sz val="8"/>
            <color indexed="81"/>
            <rFont val="Tahoma"/>
            <family val="2"/>
          </rPr>
          <t>ý</t>
        </r>
      </text>
    </comment>
    <comment ref="D114" authorId="0">
      <text>
        <r>
          <rPr>
            <b/>
            <sz val="8"/>
            <color indexed="81"/>
            <rFont val="Tahoma"/>
            <family val="2"/>
          </rPr>
          <t>ý</t>
        </r>
      </text>
    </comment>
  </commentList>
</comments>
</file>

<file path=xl/sharedStrings.xml><?xml version="1.0" encoding="utf-8"?>
<sst xmlns="http://schemas.openxmlformats.org/spreadsheetml/2006/main" count="393" uniqueCount="206">
  <si>
    <t>C1</t>
  </si>
  <si>
    <t>Output</t>
  </si>
  <si>
    <t xml:space="preserve"> </t>
  </si>
  <si>
    <t>R/O</t>
  </si>
  <si>
    <t>C</t>
  </si>
  <si>
    <t>L</t>
  </si>
  <si>
    <t>CL</t>
  </si>
  <si>
    <t>What Material Facilities are used to carry out the Process
Cơ sở vật chất nào được sử dụng để thực hiện Quá trình</t>
  </si>
  <si>
    <t>Material Resource
Nguồn vật liệu</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</si>
  <si>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</si>
  <si>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</si>
  <si>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</si>
  <si>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</si>
  <si>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</si>
  <si>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</si>
  <si>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PROCESS OWNER
Chủ quá trình</t>
  </si>
  <si>
    <t>ngày lập:</t>
  </si>
  <si>
    <t>PROCESS NAME - 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</si>
  <si>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</si>
  <si>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</si>
  <si>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</si>
  <si>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</si>
  <si>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R-</t>
  </si>
  <si>
    <t>Bộ Lao động - Thương binh và Xã hội</t>
  </si>
  <si>
    <t>Chỉ tiêu tuyển sinh được cấp trong Giấy chứng nhận đăng ký bổ sung  không đạt theo chỉ tiêu trường lập hồ sơ đăng ký bổ sung</t>
  </si>
  <si>
    <t>BGH, Trưởng đơn vị liên quan</t>
  </si>
  <si>
    <t xml:space="preserve">Danh mục ngành đào tạo cấp IV
Website đối thủ cạnh tranh
Máy tính, máy in, máy photo, mạng 
</t>
  </si>
  <si>
    <t xml:space="preserve">Số ngành được phê duyệt cấp Giấy chứng nhận đăng ký bổ sung hoạt động Giáo dục nghề nghiệp so với số ngành đăng ký
</t>
  </si>
  <si>
    <t>Bộ Lao Động - Thương Binh - Xã Hội là cơ quan chủ quản từ đầu năm 2017</t>
  </si>
  <si>
    <t>Nhà trường phải đạt chuẩn về yêu cầu kiểm định chất lượng giáo dục nghề nghiệp</t>
  </si>
  <si>
    <t xml:space="preserve">Medium
Trung bình
RPN &lt; 9 </t>
  </si>
  <si>
    <t>What goes into the process?
Điều gì đi vào trong quá trình này?</t>
  </si>
  <si>
    <t xml:space="preserve">logo </t>
  </si>
  <si>
    <t>Stt</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</si>
  <si>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</si>
  <si>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</si>
  <si>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</si>
  <si>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</si>
  <si>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</si>
  <si>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</si>
  <si>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</si>
  <si>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</si>
  <si>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</si>
  <si>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</si>
  <si>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</si>
  <si>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</si>
  <si>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</si>
  <si>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Ban Giám Hiệu</t>
  </si>
  <si>
    <t>Giải trình đối với hiệu lực của QMS</t>
  </si>
  <si>
    <t>Nâng cao thành quả của QMS
Tuân thủ các nghĩa vụ 
Duy trì và cải tiến QMS</t>
  </si>
  <si>
    <t>Chuyên viên phụ trách mở ngành phòng Tuyển sinh - Đào tạo
Ban chuyên trách
Ban biên soạn chương trình đào tạo
Ban thẩm định chương trình đào tạo
Nguồn lực khác: thông tin từ các đối thủ</t>
  </si>
  <si>
    <t>How does the process operate?
Quá trình này được thực hiện bằng cách nào?</t>
  </si>
  <si>
    <r>
      <rPr>
        <b/>
        <sz val="16"/>
        <rFont val="Times New Roman"/>
        <family val="1"/>
      </rPr>
      <t xml:space="preserve">  </t>
    </r>
    <r>
      <rPr>
        <b/>
        <u/>
        <sz val="16"/>
        <rFont val="Times New Roman"/>
        <family val="1"/>
      </rPr>
      <t xml:space="preserve">Work Content </t>
    </r>
    <r>
      <rPr>
        <b/>
        <sz val="16"/>
        <rFont val="Times New Roman"/>
        <family val="1"/>
      </rPr>
      <t xml:space="preserve">                  </t>
    </r>
    <r>
      <rPr>
        <b/>
        <u/>
        <sz val="16"/>
        <rFont val="Times New Roman"/>
        <family val="1"/>
      </rPr>
      <t>Nội dung công việc</t>
    </r>
  </si>
  <si>
    <t>- Xem xét mức độ phù hợp của trường về các yêu cầu theo luật định: đội ngũ giảng viên, thời lượng chương trình, thiết bị, cơ sở vật chất đào tạo</t>
  </si>
  <si>
    <t>Nhu cầu mở mới ngành học trong danh mục ngành đào tạo mã ngành cấp IV của Bộ Lao động Thương binh và Xã hội</t>
  </si>
  <si>
    <t>Ngành mới tuyển sinh không đạt chỉ tiêu và cơ hội việc làm thấp</t>
  </si>
  <si>
    <t>Ngành mới không được cấp Giấy chứng nhận đăng ký bổ sung hoạt động Giáo dục nghề nghiệp</t>
  </si>
  <si>
    <t>- Đào tạo, bồi dưởng giảng viên đạt chuẩn chuyên môn, nghiệp vụ theo quy định của ngành
- Tăng cường thiết bị, cơ sở vật chất 
- Tuyển dụng giảng viên cơ hữu và thỉnh giảng</t>
  </si>
  <si>
    <t>- Cung cấp đủ số lượng theo chỉ tiêu được cấp được Bộ Lao động Thương binh Xã hội phê duyệt của Trường
- Nâng cao thành quả của QMS; Tuân thủ các nghĩa vụ;
Duy trì và cải tiến QMS
- Uy tín của trường được duy trì và có thu nhập liên tục.</t>
  </si>
  <si>
    <t>- Tăng cường tư vấn hướng nghiệp và quảng bá tuyển sinh ngành mới
- Mở rộng và duy trì mối quan hệ với Doanh nghiệp ngành mới</t>
  </si>
  <si>
    <t>Vì RPN&lt;9 nên trường chấp nhận rủi ro này.</t>
  </si>
  <si>
    <t xml:space="preserve">Vì RPN&lt;9 nên trường chấp nhận rủi ro này. Theo dõi số lượng sinh viên nhập học và tỷ lên sinh viên tốt nghiệp có việc làm </t>
  </si>
  <si>
    <t>- Nhà đầu tư: 
Ủy ban Nhân dân Thành phố Hồ Chí Minh
- Ban Giám hiệu
- Giảng viên, nhân viên</t>
  </si>
  <si>
    <t>- Trường tự chủ một phần nguồn kinh phí 2018 - 2020
- Giải trình đối với hiệu lực của QMS
- Đóng góp cho hiệu lực của QMS bao gồm lợi ích của việc nâng cao thành quả.</t>
  </si>
  <si>
    <t>TRAINING SERVICE DESIGNING AND APROVING  : TURTLE DIAGRAM</t>
  </si>
  <si>
    <t>THIẾT KẾ VÀ PHÊ DUYỆT DỊCH VỤ ĐÀO TẠO: SƠ ĐỒ RÙA</t>
  </si>
  <si>
    <t xml:space="preserve">TRAINING SERVICE DESIGNING AND APROVING  : TURTLE DIAGRAM
THIẾT KẾ VÀ PHÊ DUYỆT DỊCH VỤ ĐÀO TẠO: SƠ ĐỒ RÙA
</t>
  </si>
  <si>
    <t>Training Service Designing And Aproving  : Turtle Diagram</t>
  </si>
  <si>
    <t>C1: Training Service Designing And Aproving
Thiết kế và Phê duyệt dịch vụ đào tạo</t>
  </si>
  <si>
    <t>TÊN QUÁ TRÌNH</t>
  </si>
  <si>
    <t>Mr. Hồ Văn Sĩ
Phó trưởng phòng Tuyển sinh - Đào tạo</t>
  </si>
  <si>
    <t>Risk &amp; Opportunity Register
Danh sách rủi ro và cơ hội</t>
  </si>
  <si>
    <t>Process Description/Mô tả quá trình:</t>
  </si>
  <si>
    <t>Review Date/ Ngày đánh giá:</t>
  </si>
  <si>
    <t>Leader/ Trưởng nhóm</t>
  </si>
  <si>
    <t>Team Members/ các thành viên</t>
  </si>
  <si>
    <t>Mr. Đinh Văn Đệ - Phó Hiệu trưởng</t>
  </si>
  <si>
    <t>Mr. Hồ Văn Sĩ - Phó Trưởng phòng Tuyển sinh - Đào tạo</t>
  </si>
  <si>
    <t>Mr .Phạm Hữu Lộc - Hiệu trưởng</t>
  </si>
  <si>
    <t>Approved By/ Duyệt</t>
  </si>
  <si>
    <t>Prepared By/ Lập bản</t>
  </si>
  <si>
    <t>Hồ Văn Sĩ, Huỳnh Thị Mai, Lê Xuân Thiện, Lê Quang Liêm, Lâm Viết Dũng</t>
  </si>
  <si>
    <t>Chương trình đào tạo chưa cập nhật kiến thức, công nghệ mới</t>
  </si>
  <si>
    <t>Phụ huynh, sinh viên, Các doanh nghiệp</t>
  </si>
  <si>
    <t>- Theo dõi, rà soát các văn bản quy định hiệu lực hiện hành
- Thường xuyên tổ chức cho giảng viên tham quan học hỏi kinh nghiệm các Doanh nghiệp phát triển, tiên tiến, hiện đại</t>
  </si>
  <si>
    <t>- Nâng cao thành quả của QMS
- Tuân thủ các nghĩa vụ 
- Duy trì và cải tiến QMS
- Có kiến thức, đạt trình độ tay nghề, tiếp cận được công nghệ đang có ở doanh nghiệp</t>
  </si>
  <si>
    <t>- Đóng góp cho hiệu lực của QMS bao gồm lợi ích của việc nâng cao thành quả.</t>
  </si>
  <si>
    <t>BẢNG THEO DÕI  KPI CỦA QUÁ TRÌNH C1: THIẾT KẾ VÀ PHÊ DUYỆT DỊCH VỤ ĐÀO TẠO</t>
  </si>
  <si>
    <t>Mã số: ADM-KPI-01</t>
  </si>
  <si>
    <t xml:space="preserve"> PROCESS KPI MONITORING C1: TRAINING SERVICE DESIGNING AND APROVING </t>
  </si>
  <si>
    <t>Lần ban hành: 01</t>
  </si>
  <si>
    <t>SốTT</t>
  </si>
  <si>
    <t>Process 
- Quá trình</t>
  </si>
  <si>
    <t>Frequency
 Tần số</t>
  </si>
  <si>
    <t>Business KPI</t>
  </si>
  <si>
    <t xml:space="preserve">Target </t>
  </si>
  <si>
    <t>Tháng
9/2018</t>
  </si>
  <si>
    <t>Tháng
10/2018</t>
  </si>
  <si>
    <t>Tháng
11/2018</t>
  </si>
  <si>
    <t>Tháng
12/2018</t>
  </si>
  <si>
    <t>Tháng
01/2019</t>
  </si>
  <si>
    <t>Tháng
2/2019</t>
  </si>
  <si>
    <t>Tháng
3/2019</t>
  </si>
  <si>
    <t>Tháng
4/2019</t>
  </si>
  <si>
    <t>Tháng
5/2019</t>
  </si>
  <si>
    <t>Tháng
6/2019</t>
  </si>
  <si>
    <t>Tháng
7/2019</t>
  </si>
  <si>
    <t>Tháng
8/2019</t>
  </si>
  <si>
    <r>
      <t xml:space="preserve">C1: </t>
    </r>
    <r>
      <rPr>
        <sz val="10"/>
        <rFont val="Times New Roman"/>
        <family val="1"/>
      </rPr>
      <t xml:space="preserve">Thiết kế và phê duyệt dịch vụ đào tạo </t>
    </r>
  </si>
  <si>
    <t>Khi có phát sinh nhu cầu</t>
  </si>
  <si>
    <t>Số ngành được cấp giấy chứng nhận bổ sung đăng ký hoạt động Giáo dục nghề nghiệp so với số ngành đăng ký</t>
  </si>
  <si>
    <t>&gt;= 80% số ngành được duyệt trên số ngành đăng ký</t>
  </si>
  <si>
    <t>Số ngành đăng ký bổ sung</t>
  </si>
  <si>
    <t>Số ngành được duyệt</t>
  </si>
  <si>
    <t>Tỉ lệ%</t>
  </si>
  <si>
    <t>Nhận xét</t>
  </si>
  <si>
    <t>đạt</t>
  </si>
  <si>
    <r>
      <rPr>
        <sz val="11"/>
        <color indexed="12"/>
        <rFont val="Times New Roman"/>
        <family val="1"/>
      </rPr>
      <t>M1:</t>
    </r>
    <r>
      <rPr>
        <sz val="11"/>
        <rFont val="Times New Roman"/>
        <family val="1"/>
      </rPr>
      <t xml:space="preserve"> Quản lý rủi ro &amp; Hoạch
 định việc ứng phó khẩn cấp</t>
    </r>
  </si>
  <si>
    <t>Annually 
hàng năm</t>
  </si>
  <si>
    <t>Báo cáo sự không hợp so với 
ISO9001/ IATF16949</t>
  </si>
  <si>
    <t>0 case / lần</t>
  </si>
  <si>
    <t>Thực hiện</t>
  </si>
  <si>
    <r>
      <rPr>
        <sz val="11"/>
        <color indexed="12"/>
        <rFont val="Times New Roman"/>
        <family val="1"/>
      </rPr>
      <t xml:space="preserve">M2: </t>
    </r>
    <r>
      <rPr>
        <sz val="11"/>
        <rFont val="Times New Roman"/>
        <family val="1"/>
      </rPr>
      <t>Kiểm soát thông tin dạng văn bản</t>
    </r>
  </si>
  <si>
    <t>Báo cáo sự không phù hợp so với ISO9001/ IATF 16949</t>
  </si>
  <si>
    <t>0 Major NC/   NC nặng</t>
  </si>
  <si>
    <r>
      <rPr>
        <sz val="11"/>
        <color indexed="12"/>
        <rFont val="Times New Roman"/>
        <family val="1"/>
      </rPr>
      <t>M3:</t>
    </r>
    <r>
      <rPr>
        <sz val="11"/>
        <rFont val="Times New Roman"/>
        <family val="1"/>
      </rPr>
      <t xml:space="preserve"> Đánh giá nội bộ. Phân tích dữ liệu</t>
    </r>
  </si>
  <si>
    <t>Giải quyết chậm Báo cáo sự không phù hợp</t>
  </si>
  <si>
    <t>0 delay /  dời ngày</t>
  </si>
  <si>
    <t>Thực hiện đúng theo lịch trình</t>
  </si>
  <si>
    <r>
      <rPr>
        <sz val="11"/>
        <color indexed="12"/>
        <rFont val="Times New Roman"/>
        <family val="1"/>
      </rPr>
      <t xml:space="preserve">M4 : </t>
    </r>
    <r>
      <rPr>
        <sz val="11"/>
        <rFont val="Times New Roman"/>
        <family val="1"/>
      </rPr>
      <t>Xem xét của Lãnh đạo</t>
    </r>
  </si>
  <si>
    <r>
      <rPr>
        <sz val="11"/>
        <color indexed="12"/>
        <rFont val="Times New Roman"/>
        <family val="1"/>
      </rPr>
      <t xml:space="preserve">C1 : </t>
    </r>
    <r>
      <rPr>
        <sz val="11"/>
        <rFont val="Times New Roman"/>
        <family val="1"/>
      </rPr>
      <t xml:space="preserve">
Xử lý đơn đặt hàng
</t>
    </r>
  </si>
  <si>
    <t>Monthly hàng tháng</t>
  </si>
  <si>
    <t>Giao hàng Đúng Hạn</t>
  </si>
  <si>
    <r>
      <rPr>
        <sz val="11"/>
        <color indexed="12"/>
        <rFont val="Times New Roman"/>
        <family val="1"/>
      </rPr>
      <t xml:space="preserve">C2 : </t>
    </r>
    <r>
      <rPr>
        <sz val="11"/>
        <color indexed="8"/>
        <rFont val="Times New Roman"/>
        <family val="1"/>
      </rPr>
      <t>New Product Introduction &amp; Approval
Giới thiệu và phê duyệt sản phẩm mới</t>
    </r>
  </si>
  <si>
    <t>Every stage / Mỗi giai đoạn</t>
  </si>
  <si>
    <t>Not meeting customer deadline
Không đáp ứng thời hạn Khách hàng quy định</t>
  </si>
  <si>
    <t>0 case /lần</t>
  </si>
  <si>
    <t>Thực tế</t>
  </si>
  <si>
    <r>
      <rPr>
        <sz val="11"/>
        <color indexed="12"/>
        <rFont val="Times New Roman"/>
        <family val="1"/>
      </rPr>
      <t xml:space="preserve">C3: </t>
    </r>
    <r>
      <rPr>
        <sz val="11"/>
        <rFont val="Times New Roman"/>
        <family val="1"/>
      </rPr>
      <t>Xử lý đơn hàng,Xếp lịch &amp; Hoạch định sx</t>
    </r>
  </si>
  <si>
    <t>Monthly 
hàng tháng</t>
  </si>
  <si>
    <r>
      <rPr>
        <sz val="11"/>
        <color indexed="12"/>
        <rFont val="Times New Roman"/>
        <family val="1"/>
      </rPr>
      <t xml:space="preserve">C4: </t>
    </r>
    <r>
      <rPr>
        <sz val="11"/>
        <rFont val="Times New Roman"/>
        <family val="1"/>
      </rPr>
      <t xml:space="preserve"> Chế tạo</t>
    </r>
  </si>
  <si>
    <t>Năng suất</t>
  </si>
  <si>
    <t>&gt; 90% định mức</t>
  </si>
  <si>
    <t>tỷ lệ thiệt hại hàng  thứ phẩm</t>
  </si>
  <si>
    <t>≤ 0.095% /sản lượng</t>
  </si>
  <si>
    <t>C5: Kiểm tra, Thử nghiệm &amp; Theo dõi</t>
  </si>
  <si>
    <t>Khi có thay đổi kithuật , or hàng mẫu mới</t>
  </si>
  <si>
    <t>Cpk</t>
  </si>
  <si>
    <t>&gt;  1.33</t>
  </si>
  <si>
    <r>
      <rPr>
        <sz val="11"/>
        <color indexed="12"/>
        <rFont val="Times New Roman"/>
        <family val="1"/>
      </rPr>
      <t>C6:</t>
    </r>
    <r>
      <rPr>
        <sz val="11"/>
        <rFont val="Times New Roman"/>
        <family val="1"/>
      </rPr>
      <t xml:space="preserve"> Giao hàng và Thanh
 toán</t>
    </r>
  </si>
  <si>
    <t>Khoản phải trả</t>
  </si>
  <si>
    <t xml:space="preserve">0 case overdue </t>
  </si>
  <si>
    <t>Kết quả thưc hiện lịch giao hàng</t>
  </si>
  <si>
    <t>0 case</t>
  </si>
  <si>
    <t>Khoản phải thu</t>
  </si>
  <si>
    <r>
      <rPr>
        <b/>
        <sz val="11"/>
        <color indexed="12"/>
        <rFont val="Times New Roman"/>
        <family val="1"/>
      </rPr>
      <t>C7:</t>
    </r>
    <r>
      <rPr>
        <sz val="11"/>
        <rFont val="Times New Roman"/>
        <family val="1"/>
      </rPr>
      <t xml:space="preserve"> Đo mức hài lòng, 
Giải quyết khiếu nại của khách hàng </t>
    </r>
  </si>
  <si>
    <t xml:space="preserve">Khiếu nại về chất lượng sản phẩm </t>
  </si>
  <si>
    <t>0 complaint</t>
  </si>
  <si>
    <t>Phát sinh sự cố trả phí vận chuyển loại đắt hơn</t>
  </si>
  <si>
    <t xml:space="preserve">Gián đoạn sản xuất tại khách hàng do giao hàng trễ hạn </t>
  </si>
  <si>
    <t>0 case/ lần</t>
  </si>
  <si>
    <t>Hàng bị thị trường trả về, triệu hồi sản phẩm và bảo hành</t>
  </si>
  <si>
    <t>Các thông báo đặc biệt của khách hàng</t>
  </si>
  <si>
    <t xml:space="preserve">S1 : 
Hiệu chuẩn Thiết bị 
</t>
  </si>
  <si>
    <t>Annually hàng năm</t>
  </si>
  <si>
    <t xml:space="preserve">
Tính hợp lệ các kết quả đo </t>
  </si>
  <si>
    <r>
      <rPr>
        <sz val="11"/>
        <color indexed="12"/>
        <rFont val="Times New Roman"/>
        <family val="1"/>
      </rPr>
      <t>S2</t>
    </r>
    <r>
      <rPr>
        <sz val="11"/>
        <rFont val="Times New Roman"/>
        <family val="1"/>
      </rPr>
      <t xml:space="preserve">: Tuyển dụng &amp; Đào tạo </t>
    </r>
  </si>
  <si>
    <t>Số giờ đào tạo cho 35% tổng số nhân viên</t>
  </si>
  <si>
    <t>&gt; 6 hours</t>
  </si>
  <si>
    <r>
      <rPr>
        <sz val="11"/>
        <color indexed="12"/>
        <rFont val="Times New Roman"/>
        <family val="1"/>
      </rPr>
      <t xml:space="preserve">S3: </t>
    </r>
    <r>
      <rPr>
        <sz val="11"/>
        <rFont val="Times New Roman"/>
        <family val="1"/>
      </rPr>
      <t>Bảo dưỡng máy móc, công cụ lao động</t>
    </r>
  </si>
  <si>
    <t>Thời gian dừng máy</t>
  </si>
  <si>
    <t>&lt; 4 h</t>
  </si>
  <si>
    <r>
      <rPr>
        <sz val="11"/>
        <color indexed="12"/>
        <rFont val="Times New Roman"/>
        <family val="1"/>
      </rPr>
      <t>S4:</t>
    </r>
    <r>
      <rPr>
        <sz val="11"/>
        <rFont val="Times New Roman"/>
        <family val="1"/>
      </rPr>
      <t xml:space="preserve"> Kiểm soát sản phẩm không phù hợp</t>
    </r>
  </si>
  <si>
    <t>Nguồn gốc nội bộ</t>
  </si>
  <si>
    <t>≤ 950 ppm</t>
  </si>
  <si>
    <r>
      <t xml:space="preserve">External DPPM' / </t>
    </r>
    <r>
      <rPr>
        <sz val="11"/>
        <color indexed="56"/>
        <rFont val="Times New Roman"/>
        <family val="1"/>
      </rPr>
      <t xml:space="preserve"> nguồn gốc bên ngoài (NG NL nhà cc  Honda)</t>
    </r>
  </si>
  <si>
    <t>&lt; 50.000 ppm</t>
  </si>
  <si>
    <r>
      <t xml:space="preserve">External DPPM' / </t>
    </r>
    <r>
      <rPr>
        <sz val="11"/>
        <color indexed="56"/>
        <rFont val="Times New Roman"/>
        <family val="1"/>
      </rPr>
      <t xml:space="preserve"> nguồn gốc bên ngoài (NG NL nhà cc  LIXIL)</t>
    </r>
  </si>
  <si>
    <r>
      <t xml:space="preserve">External DPPM' / </t>
    </r>
    <r>
      <rPr>
        <sz val="11"/>
        <color indexed="56"/>
        <rFont val="Times New Roman"/>
        <family val="1"/>
      </rPr>
      <t xml:space="preserve"> nguồn gốc bên ngoài (NG NL nhà cc TOSTEM)</t>
    </r>
  </si>
  <si>
    <r>
      <t xml:space="preserve">External DPPM' / </t>
    </r>
    <r>
      <rPr>
        <sz val="11"/>
        <color indexed="56"/>
        <rFont val="Times New Roman"/>
        <family val="1"/>
      </rPr>
      <t xml:space="preserve"> nguồn gốc bên ngoài (NG NL nhà cc Kyoshin)</t>
    </r>
  </si>
  <si>
    <r>
      <rPr>
        <sz val="11"/>
        <color indexed="12"/>
        <rFont val="Times New Roman"/>
        <family val="1"/>
      </rPr>
      <t>S5;</t>
    </r>
    <r>
      <rPr>
        <sz val="11"/>
        <rFont val="Times New Roman"/>
        <family val="1"/>
      </rPr>
      <t xml:space="preserve"> Quản lý Nhà cung cấp HonDa</t>
    </r>
  </si>
  <si>
    <t>Giao hàng phù hợp với các yêu cầu</t>
  </si>
  <si>
    <t>0 complaint / khiếu nại</t>
  </si>
  <si>
    <t xml:space="preserve">Gián đoạn sản xuất tại khách hàng do giao nguyên liệu  trễ hạn </t>
  </si>
  <si>
    <t xml:space="preserve">Số lần trả phí vận chuyển loại đắt hơn </t>
  </si>
  <si>
    <t>Đại lý trả hàng, bảo hành, hành động giải quyết lỗi thị trường, và triệu hồi sản phẩm</t>
  </si>
  <si>
    <t>Quản lý Nhà cung cấp  TOSTEM</t>
  </si>
  <si>
    <t>Quản lý Nhà cung cấp LIXIL</t>
  </si>
  <si>
    <t>Quản lý Nhà cung cấp KYOSHIN</t>
  </si>
  <si>
    <t xml:space="preserve">S6 : 
Nhập nguyên vật liệu
</t>
  </si>
  <si>
    <r>
      <t xml:space="preserve">
</t>
    </r>
    <r>
      <rPr>
        <sz val="11"/>
        <color indexed="56"/>
        <rFont val="Times New Roman"/>
        <family val="1"/>
      </rPr>
      <t>Kết quả thưc hiện lịch giao hàng</t>
    </r>
  </si>
  <si>
    <r>
      <rPr>
        <sz val="11"/>
        <color indexed="12"/>
        <rFont val="Times New Roman"/>
        <family val="1"/>
      </rPr>
      <t xml:space="preserve">S7; </t>
    </r>
    <r>
      <rPr>
        <sz val="11"/>
        <rFont val="Times New Roman"/>
        <family val="1"/>
      </rPr>
      <t>Lưu kho &amp; xuất nguyên
 liệu sản xuất</t>
    </r>
  </si>
  <si>
    <t>Mức chính xác của kiểm kê hàng tồn</t>
  </si>
  <si>
    <t>Approved By 
Người phê duyệt</t>
  </si>
  <si>
    <t>Checked By
Người kiểm tra</t>
  </si>
  <si>
    <t>Prepared By 
Người soạn thảo</t>
  </si>
  <si>
    <t>Đinh Văn Đệ</t>
  </si>
  <si>
    <t xml:space="preserve">Hồ Văn Sĩ </t>
  </si>
  <si>
    <t>Huỳnh Thị Mai</t>
  </si>
  <si>
    <t>02/01/2019</t>
  </si>
  <si>
    <r>
      <t xml:space="preserve"> Chương trình đào tạo, số ngành nghề được cấp Giấy chứng nhận đăng ký bổ sung hoạt động Giáo dục nghề nghiệp
</t>
    </r>
    <r>
      <rPr>
        <strike/>
        <sz val="11"/>
        <rFont val="Times New Roman"/>
        <family val="1"/>
      </rPr>
      <t xml:space="preserve">
</t>
    </r>
  </si>
  <si>
    <t xml:space="preserve">Thủ tục thiết kế và phê duyệt dịch vụ đào tạo
Quy định quy trình xây dựng, thẩm định và ban hành chương trình đào tạo trình độ trung cấp, trình độ cao đẳng tại trường Cao đẳng Lý Tự Trọng Thành phố Hồ Chí Minh
Nghị định 143/2016/NĐ-CP, ngày 14 tháng 10 năm 2016
Nghị định 140/2018/NĐ-CP ngày 08 tháng 10 năm 2018 
Thông tư 03/2017/TT-BLĐTBXH, ngày 01 tháng 3 năm 2017
Thông tư 04/2017/TT-BLĐTBXH, ngày 02 tháng 3 năm 2017
Thông tư 06/2019/TT-BLĐTBXH ngày 28 tháng 01 năm 2019
</t>
  </si>
  <si>
    <t>Tháng
9/2019</t>
  </si>
  <si>
    <t>Ngày 10 tháng 9 năm 2019</t>
  </si>
  <si>
    <t>Ngày  10  tháng 9  năm 2019</t>
  </si>
  <si>
    <t>Ngày           tháng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</si>
</sst>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_(* \(#,##0\);_(* &quot;-&quot;_);_(@_)"/>
    <numFmt numFmtId="43" formatCode="_(* #,##0.00_);_(* \(#,##0.00\);_(* &quot;-&quot;??_);_(@_)"/>
    <numFmt numFmtId="164" formatCode="[$-409]d\-mmm;@"/>
    <numFmt numFmtId="165" formatCode="[$-409]d\-mmm\-yy;@"/>
    <numFmt numFmtId="166" formatCode="_(* #,##0_);_(* \(#,##0\);_(* &quot;-&quot;??_);_(@_)"/>
    <numFmt numFmtId="167" formatCode="0.000%"/>
  </numFmts>
  <fonts count="35">
    <font>
      <sz val="11"/>
      <color theme="1"/>
      <name val="Calibri"/>
      <charset val="134"/>
      <scheme val="minor"/>
    </font>
    <font>
      <sz val="11"/>
      <color theme="1"/>
      <name val="Calibri"/>
      <family val="2"/>
      <scheme val="minor"/>
    </font>
    <font>
      <sz val="10"/>
      <name val="Arial"/>
      <family val="2"/>
    </font>
    <font>
      <sz val="11"/>
      <color theme="1"/>
      <name val="Times New Roman"/>
      <family val="1"/>
    </font>
    <font>
      <b/>
      <sz val="20"/>
      <name val="Times New Roman"/>
      <family val="1"/>
    </font>
    <font>
      <sz val="10"/>
      <name val="Times New Roman"/>
      <family val="1"/>
    </font>
    <font>
      <sz val="9"/>
      <name val="Times New Roman"/>
      <family val="1"/>
    </font>
    <font>
      <sz val="11"/>
      <name val="Times New Roman"/>
      <family val="1"/>
    </font>
    <font>
      <u/>
      <sz val="20"/>
      <name val="Times New Roman"/>
      <family val="1"/>
    </font>
    <font>
      <b/>
      <sz val="22"/>
      <name val="Times New Roman"/>
      <family val="1"/>
    </font>
    <font>
      <sz val="18"/>
      <name val="Times New Roman"/>
      <family val="1"/>
    </font>
    <font>
      <b/>
      <sz val="18"/>
      <name val="Times New Roman"/>
      <family val="1"/>
    </font>
    <font>
      <b/>
      <sz val="16"/>
      <name val="Times New Roman"/>
      <family val="1"/>
    </font>
    <font>
      <b/>
      <u/>
      <sz val="16"/>
      <name val="Times New Roman"/>
      <family val="1"/>
    </font>
    <font>
      <strike/>
      <sz val="11"/>
      <name val="Times New Roman"/>
      <family val="1"/>
    </font>
    <font>
      <b/>
      <u/>
      <sz val="12"/>
      <name val="Times New Roman"/>
      <family val="1"/>
    </font>
    <font>
      <i/>
      <sz val="10"/>
      <name val="Times New Roman"/>
      <family val="1"/>
    </font>
    <font>
      <sz val="10.5"/>
      <name val="Times New Roman"/>
      <family val="1"/>
    </font>
    <font>
      <sz val="14"/>
      <name val="Times New Roman"/>
      <family val="1"/>
    </font>
    <font>
      <u/>
      <sz val="18"/>
      <name val="Times New Roman"/>
      <family val="1"/>
    </font>
    <font>
      <sz val="12"/>
      <name val="Times New Roman"/>
      <family val="1"/>
    </font>
    <font>
      <sz val="11"/>
      <color rgb="FFFF0000"/>
      <name val="Times New Roman"/>
      <family val="1"/>
    </font>
    <font>
      <sz val="10"/>
      <name val="Arial"/>
    </font>
    <font>
      <b/>
      <sz val="11"/>
      <name val="Times New Roman"/>
      <family val="1"/>
    </font>
    <font>
      <b/>
      <sz val="10"/>
      <name val="Times New Roman"/>
      <family val="1"/>
    </font>
    <font>
      <sz val="10"/>
      <color theme="1"/>
      <name val="Times New Roman"/>
      <family val="1"/>
    </font>
    <font>
      <sz val="11"/>
      <color indexed="12"/>
      <name val="Times New Roman"/>
      <family val="1"/>
    </font>
    <font>
      <sz val="11"/>
      <color indexed="56"/>
      <name val="Times New Roman"/>
      <family val="1"/>
    </font>
    <font>
      <sz val="11"/>
      <color indexed="8"/>
      <name val="Times New Roman"/>
      <family val="1"/>
    </font>
    <font>
      <u/>
      <sz val="11"/>
      <color theme="1"/>
      <name val="Times New Roman"/>
      <family val="1"/>
    </font>
    <font>
      <sz val="11"/>
      <color rgb="FFFF00FF"/>
      <name val="Times New Roman"/>
      <family val="1"/>
    </font>
    <font>
      <b/>
      <sz val="11"/>
      <color indexed="12"/>
      <name val="Times New Roman"/>
      <family val="1"/>
    </font>
    <font>
      <b/>
      <sz val="12"/>
      <name val="Times New Roman"/>
      <family val="1"/>
    </font>
    <font>
      <b/>
      <sz val="8"/>
      <color indexed="81"/>
      <name val="Tahoma"/>
      <family val="2"/>
    </font>
    <font>
      <i/>
      <sz val="11"/>
      <name val="Times New Roman"/>
      <family val="1"/>
    </font>
  </fonts>
  <fills count="7">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
      <patternFill patternType="solid">
        <fgColor indexed="9"/>
        <bgColor indexed="64"/>
      </patternFill>
    </fill>
    <fill>
      <patternFill patternType="solid">
        <fgColor indexed="41"/>
        <bgColor indexed="64"/>
      </patternFill>
    </fill>
  </fills>
  <borders count="4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double">
        <color auto="1"/>
      </left>
      <right/>
      <top/>
      <bottom style="thin">
        <color auto="1"/>
      </bottom>
      <diagonal/>
    </border>
    <border>
      <left/>
      <right style="double">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auto="1"/>
      </right>
      <top style="double">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0" fontId="2" fillId="0" borderId="0"/>
    <xf numFmtId="0" fontId="1" fillId="0" borderId="0"/>
    <xf numFmtId="0" fontId="22" fillId="0" borderId="0"/>
    <xf numFmtId="0" fontId="2" fillId="0" borderId="0"/>
    <xf numFmtId="43" fontId="2" fillId="0" borderId="0" applyFont="0" applyFill="0" applyBorder="0" applyAlignment="0" applyProtection="0"/>
    <xf numFmtId="41" fontId="2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cellStyleXfs>
  <cellXfs count="328">
    <xf numFmtId="0" fontId="0" fillId="0" borderId="0" xfId="0"/>
    <xf numFmtId="0" fontId="5" fillId="0" borderId="0" xfId="1" applyFont="1"/>
    <xf numFmtId="165" fontId="5" fillId="0" borderId="0" xfId="1" applyNumberFormat="1" applyFont="1"/>
    <xf numFmtId="0" fontId="5" fillId="0" borderId="0" xfId="1" applyFont="1" applyAlignment="1">
      <alignment horizontal="left"/>
    </xf>
    <xf numFmtId="0" fontId="5" fillId="0" borderId="0" xfId="1" applyFont="1" applyAlignment="1">
      <alignment horizontal="center"/>
    </xf>
    <xf numFmtId="0" fontId="5" fillId="0" borderId="0" xfId="1" applyFont="1" applyAlignment="1">
      <alignment horizontal="center" vertical="center"/>
    </xf>
    <xf numFmtId="0" fontId="7" fillId="2" borderId="1" xfId="0" applyFont="1" applyFill="1" applyBorder="1"/>
    <xf numFmtId="0" fontId="7" fillId="2" borderId="2" xfId="0" applyFont="1" applyFill="1" applyBorder="1"/>
    <xf numFmtId="0" fontId="7" fillId="2" borderId="0" xfId="0" applyFont="1" applyFill="1"/>
    <xf numFmtId="0" fontId="7" fillId="2" borderId="4" xfId="0" applyFont="1" applyFill="1" applyBorder="1"/>
    <xf numFmtId="0" fontId="7" fillId="2" borderId="0" xfId="0" applyFont="1" applyFill="1" applyBorder="1"/>
    <xf numFmtId="0" fontId="10" fillId="2" borderId="0" xfId="0" applyFont="1" applyFill="1" applyBorder="1"/>
    <xf numFmtId="0" fontId="7" fillId="2" borderId="6" xfId="0" applyFont="1" applyFill="1" applyBorder="1"/>
    <xf numFmtId="0" fontId="7" fillId="2" borderId="7" xfId="0" applyFont="1" applyFill="1" applyBorder="1"/>
    <xf numFmtId="0" fontId="7" fillId="2" borderId="0" xfId="0" applyFont="1" applyFill="1" applyBorder="1" applyAlignment="1">
      <alignment horizontal="center"/>
    </xf>
    <xf numFmtId="0" fontId="7" fillId="2" borderId="5" xfId="0" applyFont="1" applyFill="1" applyBorder="1"/>
    <xf numFmtId="0" fontId="7" fillId="0" borderId="0" xfId="0" applyFont="1" applyFill="1" applyBorder="1" applyAlignment="1">
      <alignment horizontal="left" vertical="center"/>
    </xf>
    <xf numFmtId="0" fontId="7" fillId="0" borderId="0" xfId="0" applyFont="1" applyFill="1" applyBorder="1" applyAlignment="1">
      <alignment horizontal="right"/>
    </xf>
    <xf numFmtId="0" fontId="13" fillId="2" borderId="0" xfId="0" applyFont="1" applyFill="1" applyBorder="1" applyAlignment="1">
      <alignment horizontal="center"/>
    </xf>
    <xf numFmtId="0" fontId="13" fillId="2" borderId="5" xfId="0" applyFont="1" applyFill="1" applyBorder="1" applyAlignment="1">
      <alignment horizontal="center"/>
    </xf>
    <xf numFmtId="0" fontId="7" fillId="2" borderId="5" xfId="0" applyFont="1" applyFill="1" applyBorder="1" applyAlignment="1">
      <alignment horizontal="center"/>
    </xf>
    <xf numFmtId="0" fontId="7" fillId="2" borderId="0" xfId="0" applyFont="1" applyFill="1" applyAlignment="1"/>
    <xf numFmtId="0" fontId="7" fillId="0" borderId="0" xfId="0" applyFont="1" applyFill="1" applyBorder="1" applyAlignment="1">
      <alignment horizontal="center" vertical="center"/>
    </xf>
    <xf numFmtId="0" fontId="7" fillId="2" borderId="0" xfId="0" applyFont="1" applyFill="1" applyBorder="1" applyAlignment="1">
      <alignment horizontal="center" vertical="center"/>
    </xf>
    <xf numFmtId="0" fontId="7" fillId="0" borderId="0" xfId="0" applyFont="1" applyFill="1" applyBorder="1" applyAlignment="1">
      <alignment horizontal="center"/>
    </xf>
    <xf numFmtId="0" fontId="7" fillId="0" borderId="17" xfId="1" applyFont="1" applyBorder="1" applyAlignment="1">
      <alignment horizontal="center" vertical="center"/>
    </xf>
    <xf numFmtId="0" fontId="7" fillId="0" borderId="17" xfId="1" applyFont="1" applyBorder="1" applyAlignment="1">
      <alignment vertical="center" wrapText="1"/>
    </xf>
    <xf numFmtId="164" fontId="7" fillId="0" borderId="17" xfId="1" applyNumberFormat="1" applyFont="1" applyBorder="1" applyAlignment="1">
      <alignment horizontal="left" vertical="center" wrapText="1"/>
    </xf>
    <xf numFmtId="0" fontId="8" fillId="2" borderId="3"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17" xfId="1" applyFont="1" applyFill="1" applyBorder="1" applyAlignment="1">
      <alignment horizontal="left" vertical="center" wrapText="1"/>
    </xf>
    <xf numFmtId="0" fontId="7" fillId="0" borderId="17" xfId="1" applyFont="1" applyFill="1" applyBorder="1" applyAlignment="1">
      <alignment horizontal="center" vertical="center"/>
    </xf>
    <xf numFmtId="0" fontId="5" fillId="2" borderId="0" xfId="1" applyFont="1" applyFill="1" applyBorder="1" applyAlignment="1">
      <alignment vertical="center"/>
    </xf>
    <xf numFmtId="0" fontId="5" fillId="2" borderId="13" xfId="1" applyFont="1" applyFill="1" applyBorder="1" applyAlignment="1">
      <alignment vertical="center"/>
    </xf>
    <xf numFmtId="0" fontId="5" fillId="2" borderId="14" xfId="1" applyFont="1" applyFill="1" applyBorder="1" applyAlignment="1">
      <alignment vertical="center"/>
    </xf>
    <xf numFmtId="0" fontId="5" fillId="2" borderId="0" xfId="1" applyFont="1" applyFill="1" applyAlignment="1">
      <alignment vertical="center"/>
    </xf>
    <xf numFmtId="165" fontId="5" fillId="2" borderId="0" xfId="1" applyNumberFormat="1" applyFont="1" applyFill="1" applyAlignment="1">
      <alignment vertical="center"/>
    </xf>
    <xf numFmtId="165" fontId="5" fillId="2" borderId="0" xfId="1" applyNumberFormat="1" applyFont="1" applyFill="1" applyAlignment="1">
      <alignment horizontal="center" vertical="center"/>
    </xf>
    <xf numFmtId="0" fontId="7" fillId="0" borderId="17" xfId="1" applyFont="1" applyBorder="1" applyAlignment="1">
      <alignment horizontal="center" vertical="center" wrapText="1"/>
    </xf>
    <xf numFmtId="37" fontId="16" fillId="2" borderId="30" xfId="1" applyNumberFormat="1" applyFont="1" applyFill="1" applyBorder="1" applyAlignment="1">
      <alignment horizontal="center" vertical="center" wrapText="1"/>
    </xf>
    <xf numFmtId="0" fontId="7" fillId="2" borderId="12" xfId="1" applyFont="1" applyFill="1" applyBorder="1" applyAlignment="1">
      <alignment vertical="center"/>
    </xf>
    <xf numFmtId="0" fontId="17" fillId="2" borderId="12" xfId="1" applyFont="1" applyFill="1" applyBorder="1" applyAlignment="1">
      <alignment vertical="center"/>
    </xf>
    <xf numFmtId="0" fontId="7" fillId="0" borderId="17" xfId="1" applyFont="1" applyBorder="1" applyAlignment="1">
      <alignment horizontal="left" vertical="center" wrapText="1"/>
    </xf>
    <xf numFmtId="0" fontId="5" fillId="2" borderId="17" xfId="1" applyFont="1" applyFill="1" applyBorder="1" applyAlignment="1">
      <alignment horizontal="center" vertical="center" wrapText="1"/>
    </xf>
    <xf numFmtId="0" fontId="7" fillId="0" borderId="17" xfId="1" quotePrefix="1" applyFont="1" applyBorder="1" applyAlignment="1">
      <alignment horizontal="left" vertical="center" wrapText="1"/>
    </xf>
    <xf numFmtId="0" fontId="5" fillId="2" borderId="0" xfId="1" applyFont="1" applyFill="1" applyBorder="1" applyAlignment="1">
      <alignment horizontal="center" vertical="center"/>
    </xf>
    <xf numFmtId="0" fontId="5" fillId="2" borderId="0" xfId="1" applyFont="1" applyFill="1" applyBorder="1" applyAlignment="1">
      <alignment horizontal="left" vertical="center"/>
    </xf>
    <xf numFmtId="0" fontId="7" fillId="0" borderId="17" xfId="1" quotePrefix="1" applyFont="1" applyFill="1" applyBorder="1" applyAlignment="1">
      <alignment horizontal="left" vertical="center" wrapText="1"/>
    </xf>
    <xf numFmtId="0" fontId="7" fillId="0" borderId="12" xfId="1" quotePrefix="1" applyFont="1" applyBorder="1" applyAlignment="1">
      <alignment vertical="center" wrapText="1"/>
    </xf>
    <xf numFmtId="0" fontId="7" fillId="0" borderId="17" xfId="1" quotePrefix="1" applyFont="1" applyBorder="1" applyAlignment="1">
      <alignment horizontal="left" vertical="top" wrapText="1"/>
    </xf>
    <xf numFmtId="0" fontId="7" fillId="2" borderId="1" xfId="0" applyFont="1" applyFill="1" applyBorder="1" applyAlignment="1">
      <alignment vertical="center"/>
    </xf>
    <xf numFmtId="0" fontId="7" fillId="2" borderId="2" xfId="0" applyFont="1" applyFill="1" applyBorder="1" applyAlignment="1">
      <alignment vertical="center"/>
    </xf>
    <xf numFmtId="0" fontId="8" fillId="2" borderId="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0" fontId="7" fillId="2" borderId="0" xfId="0" applyFont="1" applyFill="1" applyBorder="1" applyAlignment="1">
      <alignment vertical="center"/>
    </xf>
    <xf numFmtId="0" fontId="10" fillId="2" borderId="0" xfId="0" applyFont="1" applyFill="1" applyBorder="1" applyAlignment="1">
      <alignment vertical="center"/>
    </xf>
    <xf numFmtId="0" fontId="8" fillId="2" borderId="5" xfId="0" applyFont="1" applyFill="1" applyBorder="1" applyAlignment="1">
      <alignment vertical="center"/>
    </xf>
    <xf numFmtId="0" fontId="7" fillId="2" borderId="17" xfId="0" applyFont="1" applyFill="1" applyBorder="1" applyAlignment="1">
      <alignment vertical="center" wrapText="1"/>
    </xf>
    <xf numFmtId="0" fontId="7" fillId="2" borderId="17" xfId="0" applyFont="1" applyFill="1" applyBorder="1" applyAlignment="1">
      <alignment vertical="center"/>
    </xf>
    <xf numFmtId="0" fontId="7" fillId="2" borderId="17" xfId="0" applyFont="1" applyFill="1" applyBorder="1"/>
    <xf numFmtId="0" fontId="7" fillId="2" borderId="0" xfId="2" applyFont="1" applyFill="1"/>
    <xf numFmtId="0" fontId="20" fillId="2" borderId="0" xfId="1" applyFont="1" applyFill="1" applyBorder="1" applyAlignment="1">
      <alignment vertical="center"/>
    </xf>
    <xf numFmtId="0" fontId="20" fillId="2" borderId="0" xfId="0" applyFont="1" applyFill="1" applyAlignment="1">
      <alignment vertical="center"/>
    </xf>
    <xf numFmtId="49" fontId="20" fillId="2" borderId="0" xfId="1" applyNumberFormat="1" applyFont="1" applyFill="1" applyBorder="1" applyAlignment="1">
      <alignment vertical="center"/>
    </xf>
    <xf numFmtId="0" fontId="5" fillId="2" borderId="17" xfId="1" applyFont="1" applyFill="1" applyBorder="1" applyAlignment="1">
      <alignment horizontal="center" textRotation="90" wrapText="1"/>
    </xf>
    <xf numFmtId="0" fontId="7" fillId="0" borderId="17" xfId="1" quotePrefix="1" applyFont="1" applyBorder="1" applyAlignment="1">
      <alignment vertical="center" wrapText="1"/>
    </xf>
    <xf numFmtId="0" fontId="7" fillId="2" borderId="17" xfId="0" applyFont="1" applyFill="1" applyBorder="1" applyAlignment="1">
      <alignment horizontal="center" vertical="center"/>
    </xf>
    <xf numFmtId="0" fontId="7" fillId="0" borderId="0" xfId="3" applyFont="1" applyFill="1" applyAlignment="1">
      <alignment vertical="center"/>
    </xf>
    <xf numFmtId="0" fontId="24" fillId="0" borderId="17" xfId="3" applyFont="1" applyFill="1" applyBorder="1" applyAlignment="1">
      <alignment vertical="center"/>
    </xf>
    <xf numFmtId="0" fontId="24" fillId="2" borderId="17" xfId="3" applyFont="1" applyFill="1" applyBorder="1" applyAlignment="1">
      <alignment horizontal="center" vertical="center" wrapText="1"/>
    </xf>
    <xf numFmtId="0" fontId="24" fillId="2" borderId="17" xfId="4" applyFont="1" applyFill="1" applyBorder="1" applyAlignment="1">
      <alignment horizontal="center" vertical="center" wrapText="1"/>
    </xf>
    <xf numFmtId="0" fontId="24" fillId="2" borderId="17" xfId="3" applyFont="1" applyFill="1" applyBorder="1" applyAlignment="1">
      <alignment horizontal="center" vertical="center"/>
    </xf>
    <xf numFmtId="0" fontId="24" fillId="0" borderId="17" xfId="3" applyFont="1" applyFill="1" applyBorder="1" applyAlignment="1">
      <alignment horizontal="center" vertical="center"/>
    </xf>
    <xf numFmtId="0" fontId="5" fillId="5" borderId="17" xfId="3" applyFont="1" applyFill="1" applyBorder="1" applyAlignment="1">
      <alignment horizontal="center" vertical="center" wrapText="1"/>
    </xf>
    <xf numFmtId="0" fontId="5" fillId="0" borderId="0" xfId="3" applyFont="1" applyFill="1" applyAlignment="1">
      <alignment vertical="center"/>
    </xf>
    <xf numFmtId="0" fontId="25" fillId="0" borderId="17" xfId="3" applyFont="1" applyFill="1" applyBorder="1" applyAlignment="1">
      <alignment horizontal="center" vertical="center" wrapText="1"/>
    </xf>
    <xf numFmtId="9" fontId="5" fillId="5" borderId="17" xfId="3" applyNumberFormat="1" applyFont="1" applyFill="1" applyBorder="1" applyAlignment="1">
      <alignment vertical="center"/>
    </xf>
    <xf numFmtId="0" fontId="5" fillId="0" borderId="17" xfId="3" applyFont="1" applyFill="1" applyBorder="1" applyAlignment="1">
      <alignment horizontal="center" vertical="center"/>
    </xf>
    <xf numFmtId="1" fontId="5" fillId="5" borderId="17" xfId="3" applyNumberFormat="1" applyFont="1" applyFill="1" applyBorder="1" applyAlignment="1">
      <alignment horizontal="center" vertical="center"/>
    </xf>
    <xf numFmtId="0" fontId="25" fillId="0" borderId="17" xfId="3" applyFont="1" applyFill="1" applyBorder="1" applyAlignment="1">
      <alignment horizontal="center" vertical="center"/>
    </xf>
    <xf numFmtId="9" fontId="25" fillId="0" borderId="17" xfId="1" applyNumberFormat="1" applyFont="1" applyFill="1" applyBorder="1" applyAlignment="1">
      <alignment horizontal="center" vertical="center"/>
    </xf>
    <xf numFmtId="9" fontId="5" fillId="5" borderId="17" xfId="3" applyNumberFormat="1" applyFont="1" applyFill="1" applyBorder="1" applyAlignment="1">
      <alignment horizontal="center" vertical="center"/>
    </xf>
    <xf numFmtId="0" fontId="5" fillId="2" borderId="17" xfId="3" applyFont="1" applyFill="1" applyBorder="1" applyAlignment="1">
      <alignment vertical="center"/>
    </xf>
    <xf numFmtId="0" fontId="5" fillId="2" borderId="17" xfId="3" applyFont="1" applyFill="1" applyBorder="1" applyAlignment="1">
      <alignment horizontal="center" vertical="center"/>
    </xf>
    <xf numFmtId="0" fontId="7" fillId="0" borderId="17" xfId="3" applyFont="1" applyFill="1" applyBorder="1" applyAlignment="1">
      <alignment vertical="center"/>
    </xf>
    <xf numFmtId="0" fontId="7" fillId="0" borderId="17" xfId="1" applyFont="1" applyFill="1" applyBorder="1" applyAlignment="1">
      <alignment vertical="center"/>
    </xf>
    <xf numFmtId="9" fontId="7" fillId="5" borderId="17" xfId="1" applyNumberFormat="1" applyFont="1" applyFill="1" applyBorder="1" applyAlignment="1">
      <alignment horizontal="center" vertical="center"/>
    </xf>
    <xf numFmtId="0" fontId="7" fillId="0" borderId="0" xfId="1" applyFont="1" applyFill="1" applyAlignment="1">
      <alignment vertical="center"/>
    </xf>
    <xf numFmtId="0" fontId="7" fillId="5" borderId="17" xfId="1" applyFont="1" applyFill="1" applyBorder="1" applyAlignment="1">
      <alignment horizontal="center" vertical="center"/>
    </xf>
    <xf numFmtId="0" fontId="3" fillId="0" borderId="17" xfId="3" applyFont="1" applyFill="1" applyBorder="1" applyAlignment="1">
      <alignment vertical="center"/>
    </xf>
    <xf numFmtId="0" fontId="3" fillId="0" borderId="0" xfId="3" applyFont="1" applyFill="1" applyAlignment="1">
      <alignment vertical="center"/>
    </xf>
    <xf numFmtId="0" fontId="7" fillId="2" borderId="17" xfId="3" applyFont="1" applyFill="1" applyBorder="1" applyAlignment="1">
      <alignment vertical="center"/>
    </xf>
    <xf numFmtId="9" fontId="7" fillId="5" borderId="17" xfId="3" applyNumberFormat="1" applyFont="1" applyFill="1" applyBorder="1" applyAlignment="1">
      <alignment horizontal="center" vertical="center"/>
    </xf>
    <xf numFmtId="0" fontId="7" fillId="2" borderId="17" xfId="3" applyFont="1" applyFill="1" applyBorder="1" applyAlignment="1">
      <alignment horizontal="center" vertical="center"/>
    </xf>
    <xf numFmtId="0" fontId="7" fillId="6" borderId="0" xfId="3" applyFont="1" applyFill="1" applyAlignment="1">
      <alignment vertical="center"/>
    </xf>
    <xf numFmtId="9" fontId="7" fillId="2" borderId="17" xfId="3" applyNumberFormat="1" applyFont="1" applyFill="1" applyBorder="1" applyAlignment="1">
      <alignment horizontal="center" vertical="center"/>
    </xf>
    <xf numFmtId="0" fontId="7" fillId="0" borderId="17" xfId="3" applyFont="1" applyFill="1" applyBorder="1" applyAlignment="1">
      <alignment horizontal="center" vertical="center"/>
    </xf>
    <xf numFmtId="167" fontId="7" fillId="5" borderId="17" xfId="3" applyNumberFormat="1" applyFont="1" applyFill="1" applyBorder="1" applyAlignment="1">
      <alignment horizontal="center" vertical="center"/>
    </xf>
    <xf numFmtId="167" fontId="7" fillId="2" borderId="17" xfId="3" applyNumberFormat="1" applyFont="1" applyFill="1" applyBorder="1" applyAlignment="1">
      <alignment horizontal="center" vertical="center"/>
    </xf>
    <xf numFmtId="167" fontId="7" fillId="0" borderId="17" xfId="3" applyNumberFormat="1" applyFont="1" applyFill="1" applyBorder="1" applyAlignment="1">
      <alignment horizontal="center" vertical="center"/>
    </xf>
    <xf numFmtId="0" fontId="30" fillId="2" borderId="17" xfId="3" applyFont="1" applyFill="1" applyBorder="1" applyAlignment="1">
      <alignment vertical="center"/>
    </xf>
    <xf numFmtId="0" fontId="7" fillId="2" borderId="0" xfId="3" applyFont="1" applyFill="1" applyAlignment="1">
      <alignment vertical="center"/>
    </xf>
    <xf numFmtId="166" fontId="7" fillId="2" borderId="17" xfId="5" applyNumberFormat="1" applyFont="1" applyFill="1" applyBorder="1" applyAlignment="1">
      <alignment horizontal="center" vertical="center"/>
    </xf>
    <xf numFmtId="1" fontId="7" fillId="2" borderId="17" xfId="3" applyNumberFormat="1" applyFont="1" applyFill="1" applyBorder="1" applyAlignment="1">
      <alignment horizontal="center" vertical="center"/>
    </xf>
    <xf numFmtId="41" fontId="7" fillId="2" borderId="0" xfId="6" applyFont="1" applyFill="1" applyAlignment="1">
      <alignment vertical="center"/>
    </xf>
    <xf numFmtId="41" fontId="7" fillId="2" borderId="30" xfId="6" applyFont="1" applyFill="1" applyBorder="1" applyAlignment="1">
      <alignment horizontal="center" vertical="center"/>
    </xf>
    <xf numFmtId="41" fontId="7" fillId="2" borderId="17" xfId="6" applyFont="1" applyFill="1" applyBorder="1" applyAlignment="1">
      <alignment vertical="center"/>
    </xf>
    <xf numFmtId="41" fontId="7" fillId="2" borderId="17" xfId="6" applyFont="1" applyFill="1" applyBorder="1" applyAlignment="1">
      <alignment horizontal="center" vertical="center"/>
    </xf>
    <xf numFmtId="41" fontId="7" fillId="0" borderId="17" xfId="6" applyFont="1" applyBorder="1" applyAlignment="1">
      <alignment horizontal="center" vertical="center"/>
    </xf>
    <xf numFmtId="0" fontId="21" fillId="0" borderId="17" xfId="3" applyFont="1" applyFill="1" applyBorder="1" applyAlignment="1">
      <alignment horizontal="center" vertical="center"/>
    </xf>
    <xf numFmtId="0" fontId="21" fillId="2" borderId="17" xfId="3" applyFont="1" applyFill="1" applyBorder="1" applyAlignment="1">
      <alignment horizontal="center" vertical="center"/>
    </xf>
    <xf numFmtId="0" fontId="7" fillId="2" borderId="17" xfId="1" applyFont="1" applyFill="1" applyBorder="1" applyAlignment="1">
      <alignment vertical="center"/>
    </xf>
    <xf numFmtId="0" fontId="7" fillId="6" borderId="0" xfId="1" applyFont="1" applyFill="1" applyAlignment="1">
      <alignment vertical="center"/>
    </xf>
    <xf numFmtId="0" fontId="7" fillId="0" borderId="0" xfId="4" applyFont="1" applyBorder="1" applyAlignment="1">
      <alignment horizontal="center"/>
    </xf>
    <xf numFmtId="0" fontId="7" fillId="0" borderId="0" xfId="4" applyFont="1" applyBorder="1" applyAlignment="1"/>
    <xf numFmtId="0" fontId="20" fillId="0" borderId="0" xfId="3" applyFont="1" applyFill="1" applyAlignment="1">
      <alignment vertical="center"/>
    </xf>
    <xf numFmtId="0" fontId="32" fillId="0" borderId="0" xfId="3" applyFont="1" applyFill="1" applyAlignment="1">
      <alignment vertical="center"/>
    </xf>
    <xf numFmtId="0" fontId="7" fillId="0" borderId="0" xfId="3" applyFont="1" applyFill="1" applyAlignment="1">
      <alignment horizontal="right" vertic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3" fillId="2" borderId="9" xfId="0" applyFont="1" applyFill="1" applyBorder="1" applyAlignment="1">
      <alignment horizontal="center"/>
    </xf>
    <xf numFmtId="0" fontId="5" fillId="5" borderId="17" xfId="3" applyNumberFormat="1" applyFont="1" applyFill="1" applyBorder="1" applyAlignment="1">
      <alignment horizontal="center" vertical="center"/>
    </xf>
    <xf numFmtId="0" fontId="7" fillId="0" borderId="0" xfId="3" applyFont="1" applyFill="1" applyAlignment="1"/>
    <xf numFmtId="49" fontId="20" fillId="2" borderId="0" xfId="1" quotePrefix="1" applyNumberFormat="1" applyFont="1" applyFill="1" applyBorder="1" applyAlignment="1">
      <alignment horizontal="left" vertical="center"/>
    </xf>
    <xf numFmtId="0" fontId="5" fillId="0" borderId="17" xfId="3" applyFont="1" applyFill="1" applyBorder="1" applyAlignment="1">
      <alignment vertical="center"/>
    </xf>
    <xf numFmtId="0" fontId="19" fillId="2" borderId="2" xfId="0" applyFont="1" applyFill="1" applyBorder="1" applyAlignment="1">
      <alignment horizontal="center" vertical="center" wrapText="1"/>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0" xfId="0" applyFont="1" applyFill="1" applyAlignment="1">
      <alignment horizontal="center" vertical="center"/>
    </xf>
    <xf numFmtId="0" fontId="19" fillId="2" borderId="5"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12" fillId="2" borderId="2" xfId="0"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7" xfId="0" applyFont="1" applyFill="1" applyBorder="1" applyAlignment="1">
      <alignment horizontal="center" vertical="center"/>
    </xf>
    <xf numFmtId="0" fontId="11" fillId="2" borderId="1" xfId="0" applyFont="1" applyFill="1" applyBorder="1" applyAlignment="1">
      <alignment horizontal="center" vertical="center" wrapText="1"/>
    </xf>
    <xf numFmtId="15" fontId="18" fillId="4" borderId="2" xfId="0" quotePrefix="1" applyNumberFormat="1" applyFont="1" applyFill="1" applyBorder="1" applyAlignment="1">
      <alignment horizontal="center" vertical="center"/>
    </xf>
    <xf numFmtId="0" fontId="18" fillId="4" borderId="2" xfId="0" applyFont="1" applyFill="1" applyBorder="1" applyAlignment="1">
      <alignment horizontal="center" vertical="center"/>
    </xf>
    <xf numFmtId="0" fontId="18" fillId="4" borderId="3"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8"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11" xfId="0" applyFont="1" applyFill="1" applyBorder="1" applyAlignment="1">
      <alignment horizontal="center" vertical="center"/>
    </xf>
    <xf numFmtId="0" fontId="13" fillId="2" borderId="9" xfId="0" applyFont="1" applyFill="1" applyBorder="1" applyAlignment="1">
      <alignment horizontal="center" wrapText="1"/>
    </xf>
    <xf numFmtId="0" fontId="13" fillId="2" borderId="10" xfId="0" applyFont="1" applyFill="1" applyBorder="1" applyAlignment="1">
      <alignment horizontal="center"/>
    </xf>
    <xf numFmtId="0" fontId="13" fillId="2" borderId="11" xfId="0" applyFont="1" applyFill="1" applyBorder="1" applyAlignment="1">
      <alignment horizontal="center"/>
    </xf>
    <xf numFmtId="0" fontId="7" fillId="2" borderId="4" xfId="0"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13" fillId="2" borderId="9" xfId="0" applyFont="1" applyFill="1" applyBorder="1" applyAlignment="1">
      <alignment horizontal="center"/>
    </xf>
    <xf numFmtId="0" fontId="20" fillId="2" borderId="35" xfId="0" applyFont="1" applyFill="1" applyBorder="1" applyAlignment="1">
      <alignment horizontal="center" vertical="center" wrapText="1"/>
    </xf>
    <xf numFmtId="0" fontId="20" fillId="2" borderId="13" xfId="0" applyFont="1" applyFill="1" applyBorder="1" applyAlignment="1">
      <alignment horizontal="center" vertical="center"/>
    </xf>
    <xf numFmtId="0" fontId="20" fillId="2" borderId="36" xfId="0" applyFont="1" applyFill="1" applyBorder="1" applyAlignment="1">
      <alignment horizontal="center" vertical="center"/>
    </xf>
    <xf numFmtId="0" fontId="20" fillId="2" borderId="18" xfId="0" applyFont="1" applyFill="1" applyBorder="1" applyAlignment="1">
      <alignment horizontal="center" vertical="center" wrapText="1"/>
    </xf>
    <xf numFmtId="0" fontId="20" fillId="2" borderId="0" xfId="0" applyFont="1" applyFill="1" applyAlignment="1">
      <alignment horizontal="center" vertical="center"/>
    </xf>
    <xf numFmtId="0" fontId="20" fillId="2" borderId="19" xfId="0" applyFont="1" applyFill="1" applyBorder="1" applyAlignment="1">
      <alignment horizontal="center" vertical="center"/>
    </xf>
    <xf numFmtId="0" fontId="20" fillId="2" borderId="18" xfId="0" applyFont="1" applyFill="1" applyBorder="1" applyAlignment="1">
      <alignment horizontal="center" vertical="center"/>
    </xf>
    <xf numFmtId="0" fontId="20" fillId="2" borderId="20" xfId="0" applyFont="1" applyFill="1" applyBorder="1" applyAlignment="1">
      <alignment horizontal="center" vertical="center"/>
    </xf>
    <xf numFmtId="0" fontId="20" fillId="2" borderId="21" xfId="0" applyFont="1" applyFill="1" applyBorder="1" applyAlignment="1">
      <alignment horizontal="center" vertical="center"/>
    </xf>
    <xf numFmtId="0" fontId="20" fillId="2" borderId="22" xfId="0" applyFont="1" applyFill="1" applyBorder="1" applyAlignment="1">
      <alignment horizontal="center" vertical="center"/>
    </xf>
    <xf numFmtId="0" fontId="18" fillId="2" borderId="18"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18" fillId="2" borderId="19" xfId="0" applyFont="1" applyFill="1" applyBorder="1" applyAlignment="1">
      <alignment horizontal="center" vertical="center" wrapText="1"/>
    </xf>
    <xf numFmtId="0" fontId="18" fillId="2" borderId="24"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2" borderId="25" xfId="0" applyFont="1" applyFill="1" applyBorder="1" applyAlignment="1">
      <alignment horizontal="center" vertical="center" wrapText="1"/>
    </xf>
    <xf numFmtId="0" fontId="7" fillId="2" borderId="37" xfId="0" applyFont="1" applyFill="1" applyBorder="1" applyAlignment="1">
      <alignment horizontal="center" vertical="center"/>
    </xf>
    <xf numFmtId="0" fontId="7" fillId="2" borderId="38" xfId="0" applyFont="1" applyFill="1" applyBorder="1" applyAlignment="1">
      <alignment horizontal="center" vertical="center"/>
    </xf>
    <xf numFmtId="0" fontId="7" fillId="2" borderId="39" xfId="0" applyFont="1" applyFill="1" applyBorder="1" applyAlignment="1">
      <alignment horizontal="center" vertical="center"/>
    </xf>
    <xf numFmtId="0" fontId="7" fillId="3" borderId="9" xfId="0" applyFont="1" applyFill="1" applyBorder="1" applyAlignment="1">
      <alignment horizontal="center" wrapText="1"/>
    </xf>
    <xf numFmtId="0" fontId="7" fillId="3" borderId="10" xfId="0" applyFont="1" applyFill="1" applyBorder="1" applyAlignment="1">
      <alignment horizontal="center"/>
    </xf>
    <xf numFmtId="0" fontId="7" fillId="3" borderId="11" xfId="0" applyFont="1" applyFill="1" applyBorder="1" applyAlignment="1">
      <alignment horizontal="center"/>
    </xf>
    <xf numFmtId="0" fontId="13" fillId="2" borderId="9" xfId="0" applyFont="1" applyFill="1" applyBorder="1" applyAlignment="1">
      <alignment horizontal="left"/>
    </xf>
    <xf numFmtId="0" fontId="13" fillId="2" borderId="10" xfId="0" applyFont="1" applyFill="1" applyBorder="1" applyAlignment="1">
      <alignment horizontal="left"/>
    </xf>
    <xf numFmtId="0" fontId="13" fillId="2" borderId="11" xfId="0" applyFont="1" applyFill="1" applyBorder="1" applyAlignment="1">
      <alignment horizontal="left"/>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xf>
    <xf numFmtId="0" fontId="15" fillId="2" borderId="11" xfId="0" applyFont="1" applyFill="1" applyBorder="1" applyAlignment="1">
      <alignment horizontal="center" vertical="center"/>
    </xf>
    <xf numFmtId="0" fontId="7" fillId="2" borderId="12" xfId="1" applyFont="1" applyFill="1" applyBorder="1" applyAlignment="1">
      <alignment horizontal="left" vertical="center" wrapText="1"/>
    </xf>
    <xf numFmtId="0" fontId="7" fillId="2" borderId="14" xfId="1" applyFont="1" applyFill="1" applyBorder="1" applyAlignment="1">
      <alignment horizontal="left" vertical="center" wrapText="1"/>
    </xf>
    <xf numFmtId="0" fontId="7" fillId="0" borderId="12" xfId="1" applyFont="1" applyBorder="1" applyAlignment="1">
      <alignment horizontal="left" vertical="center" wrapText="1"/>
    </xf>
    <xf numFmtId="0" fontId="7" fillId="0" borderId="14" xfId="1" applyFont="1" applyBorder="1" applyAlignment="1">
      <alignment horizontal="left" vertical="center" wrapText="1"/>
    </xf>
    <xf numFmtId="0" fontId="5" fillId="2" borderId="17" xfId="1" applyFont="1" applyFill="1" applyBorder="1" applyAlignment="1">
      <alignment horizontal="center" vertical="center" textRotation="90" wrapText="1"/>
    </xf>
    <xf numFmtId="0" fontId="5" fillId="2" borderId="17" xfId="1" applyFont="1" applyFill="1" applyBorder="1" applyAlignment="1">
      <alignment horizontal="center" vertical="center" wrapText="1"/>
    </xf>
    <xf numFmtId="165" fontId="5" fillId="2" borderId="17" xfId="1" applyNumberFormat="1" applyFont="1" applyFill="1" applyBorder="1" applyAlignment="1">
      <alignment horizontal="center" vertical="center" wrapText="1"/>
    </xf>
    <xf numFmtId="37" fontId="16" fillId="2" borderId="33" xfId="1" applyNumberFormat="1" applyFont="1" applyFill="1" applyBorder="1" applyAlignment="1">
      <alignment horizontal="center" vertical="center" wrapText="1"/>
    </xf>
    <xf numFmtId="37" fontId="16" fillId="2" borderId="34" xfId="1" applyNumberFormat="1" applyFont="1" applyFill="1" applyBorder="1" applyAlignment="1">
      <alignment horizontal="center" vertical="center" wrapText="1"/>
    </xf>
    <xf numFmtId="0" fontId="5" fillId="2" borderId="13" xfId="1" applyFont="1" applyFill="1" applyBorder="1" applyAlignment="1">
      <alignment horizontal="left" vertical="center"/>
    </xf>
    <xf numFmtId="0" fontId="5" fillId="2" borderId="14" xfId="1" applyFont="1" applyFill="1" applyBorder="1" applyAlignment="1">
      <alignment horizontal="left" vertical="center"/>
    </xf>
    <xf numFmtId="0" fontId="6" fillId="2" borderId="12" xfId="1" applyFont="1" applyFill="1" applyBorder="1" applyAlignment="1">
      <alignment horizontal="left" vertical="center" wrapText="1"/>
    </xf>
    <xf numFmtId="0" fontId="6" fillId="2" borderId="14" xfId="1" applyFont="1" applyFill="1" applyBorder="1" applyAlignment="1">
      <alignment horizontal="left" vertical="center" wrapText="1"/>
    </xf>
    <xf numFmtId="165" fontId="5" fillId="2" borderId="17" xfId="1" applyNumberFormat="1" applyFont="1" applyFill="1" applyBorder="1" applyAlignment="1">
      <alignment horizontal="left" vertical="center"/>
    </xf>
    <xf numFmtId="0" fontId="5" fillId="0" borderId="17" xfId="1" applyFont="1" applyFill="1" applyBorder="1" applyAlignment="1">
      <alignment horizontal="center" vertical="center" wrapText="1"/>
    </xf>
    <xf numFmtId="0" fontId="5" fillId="2" borderId="0" xfId="1" applyFont="1" applyFill="1" applyBorder="1" applyAlignment="1">
      <alignment horizontal="left" vertical="center"/>
    </xf>
    <xf numFmtId="0" fontId="5" fillId="2" borderId="0" xfId="1" applyFont="1" applyFill="1" applyBorder="1" applyAlignment="1">
      <alignment horizontal="left" vertical="center" wrapText="1"/>
    </xf>
    <xf numFmtId="0" fontId="5" fillId="2" borderId="12" xfId="1" applyFont="1" applyFill="1" applyBorder="1" applyAlignment="1">
      <alignment horizontal="left" vertical="center"/>
    </xf>
    <xf numFmtId="165" fontId="5" fillId="2" borderId="12" xfId="1" applyNumberFormat="1" applyFont="1" applyFill="1" applyBorder="1" applyAlignment="1">
      <alignment horizontal="left" vertical="center" wrapText="1"/>
    </xf>
    <xf numFmtId="165" fontId="5" fillId="2" borderId="13" xfId="1" applyNumberFormat="1" applyFont="1" applyFill="1" applyBorder="1" applyAlignment="1">
      <alignment horizontal="left" vertical="center" wrapText="1"/>
    </xf>
    <xf numFmtId="165" fontId="5" fillId="2" borderId="14" xfId="1" applyNumberFormat="1" applyFont="1" applyFill="1" applyBorder="1" applyAlignment="1">
      <alignment horizontal="left" vertical="center" wrapText="1"/>
    </xf>
    <xf numFmtId="0" fontId="8" fillId="2" borderId="2"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0" xfId="0" applyFont="1" applyFill="1" applyAlignment="1">
      <alignment horizontal="center" vertical="center"/>
    </xf>
    <xf numFmtId="0" fontId="8" fillId="2" borderId="0" xfId="0" applyFont="1" applyFill="1" applyBorder="1" applyAlignment="1">
      <alignment horizontal="center" vertical="center"/>
    </xf>
    <xf numFmtId="0" fontId="9" fillId="2" borderId="26" xfId="0" applyFont="1" applyFill="1" applyBorder="1" applyAlignment="1">
      <alignment horizontal="center" vertical="center"/>
    </xf>
    <xf numFmtId="0" fontId="9" fillId="2" borderId="23" xfId="0" applyFont="1" applyFill="1" applyBorder="1" applyAlignment="1">
      <alignment horizontal="center" vertical="center"/>
    </xf>
    <xf numFmtId="0" fontId="9" fillId="2" borderId="27"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31" xfId="0" applyFont="1" applyFill="1" applyBorder="1" applyAlignment="1">
      <alignment horizontal="center" vertical="center"/>
    </xf>
    <xf numFmtId="0" fontId="4" fillId="2" borderId="32" xfId="1" applyFont="1" applyFill="1" applyBorder="1" applyAlignment="1">
      <alignment horizontal="center" vertical="center"/>
    </xf>
    <xf numFmtId="0" fontId="5" fillId="2" borderId="0" xfId="1" applyFont="1" applyFill="1" applyBorder="1" applyAlignment="1">
      <alignment horizontal="center" vertical="center"/>
    </xf>
    <xf numFmtId="0" fontId="5" fillId="2" borderId="0" xfId="1" applyFont="1" applyFill="1" applyAlignment="1">
      <alignment horizontal="center" vertical="center"/>
    </xf>
    <xf numFmtId="0" fontId="20" fillId="0" borderId="0" xfId="1" applyFont="1" applyBorder="1" applyAlignment="1">
      <alignment horizontal="center" vertical="center" wrapText="1"/>
    </xf>
    <xf numFmtId="0" fontId="23" fillId="2" borderId="0" xfId="3" applyFont="1" applyFill="1" applyAlignment="1">
      <alignment horizontal="center" vertical="center"/>
    </xf>
    <xf numFmtId="0" fontId="7" fillId="0" borderId="0" xfId="3" applyFont="1" applyFill="1" applyBorder="1" applyAlignment="1">
      <alignment horizontal="left" vertical="center"/>
    </xf>
    <xf numFmtId="0" fontId="23" fillId="0" borderId="15" xfId="3" applyFont="1" applyFill="1" applyBorder="1" applyAlignment="1">
      <alignment horizontal="center" vertical="top"/>
    </xf>
    <xf numFmtId="0" fontId="7" fillId="0" borderId="15" xfId="3" applyFont="1" applyFill="1" applyBorder="1" applyAlignment="1">
      <alignment horizontal="left" vertical="top"/>
    </xf>
    <xf numFmtId="0" fontId="5" fillId="0" borderId="30" xfId="3" applyFont="1" applyFill="1" applyBorder="1" applyAlignment="1">
      <alignment horizontal="center" vertical="center"/>
    </xf>
    <xf numFmtId="0" fontId="5" fillId="0" borderId="40" xfId="3" applyFont="1" applyFill="1" applyBorder="1" applyAlignment="1">
      <alignment horizontal="center" vertical="center"/>
    </xf>
    <xf numFmtId="0" fontId="5" fillId="0" borderId="41" xfId="3" applyFont="1" applyFill="1" applyBorder="1" applyAlignment="1">
      <alignment horizontal="center" vertical="center"/>
    </xf>
    <xf numFmtId="0" fontId="24" fillId="2" borderId="30" xfId="3" applyFont="1" applyFill="1" applyBorder="1" applyAlignment="1">
      <alignment horizontal="left" vertical="center" wrapText="1"/>
    </xf>
    <xf numFmtId="0" fontId="24" fillId="2" borderId="40" xfId="3" applyFont="1" applyFill="1" applyBorder="1" applyAlignment="1">
      <alignment horizontal="left" vertical="center" wrapText="1"/>
    </xf>
    <xf numFmtId="0" fontId="24" fillId="2" borderId="41" xfId="3" applyFont="1" applyFill="1" applyBorder="1" applyAlignment="1">
      <alignment horizontal="left" vertical="center" wrapText="1"/>
    </xf>
    <xf numFmtId="0" fontId="5" fillId="0" borderId="17" xfId="3" applyFont="1" applyFill="1" applyBorder="1" applyAlignment="1">
      <alignment horizontal="center" vertical="center" wrapText="1"/>
    </xf>
    <xf numFmtId="0" fontId="5" fillId="2" borderId="30" xfId="3" applyFont="1" applyFill="1" applyBorder="1" applyAlignment="1">
      <alignment horizontal="left" vertical="center" wrapText="1"/>
    </xf>
    <xf numFmtId="0" fontId="5" fillId="2" borderId="40" xfId="3" applyFont="1" applyFill="1" applyBorder="1" applyAlignment="1">
      <alignment horizontal="left" vertical="center" wrapText="1"/>
    </xf>
    <xf numFmtId="0" fontId="5" fillId="2" borderId="41" xfId="3" applyFont="1" applyFill="1" applyBorder="1" applyAlignment="1">
      <alignment horizontal="left" vertical="center" wrapText="1"/>
    </xf>
    <xf numFmtId="9" fontId="5" fillId="0" borderId="30" xfId="3" applyNumberFormat="1" applyFont="1" applyFill="1" applyBorder="1" applyAlignment="1">
      <alignment horizontal="center" vertical="center" wrapText="1"/>
    </xf>
    <xf numFmtId="9" fontId="5" fillId="0" borderId="40" xfId="3" applyNumberFormat="1" applyFont="1" applyFill="1" applyBorder="1" applyAlignment="1">
      <alignment horizontal="center" vertical="center" wrapText="1"/>
    </xf>
    <xf numFmtId="0" fontId="5" fillId="0" borderId="41" xfId="3" applyFont="1" applyFill="1" applyBorder="1" applyAlignment="1">
      <alignment horizontal="center" vertical="center" wrapText="1"/>
    </xf>
    <xf numFmtId="0" fontId="7" fillId="0" borderId="17" xfId="3" applyFont="1" applyFill="1" applyBorder="1" applyAlignment="1">
      <alignment horizontal="center" vertical="center"/>
    </xf>
    <xf numFmtId="0" fontId="7" fillId="0" borderId="17" xfId="3" applyFont="1" applyFill="1" applyBorder="1" applyAlignment="1">
      <alignment horizontal="left" vertical="center" wrapText="1"/>
    </xf>
    <xf numFmtId="0" fontId="7" fillId="0" borderId="17" xfId="3" applyFont="1" applyFill="1" applyBorder="1" applyAlignment="1">
      <alignment horizontal="center" vertical="center" wrapText="1"/>
    </xf>
    <xf numFmtId="0" fontId="7" fillId="0" borderId="17" xfId="4" applyFont="1" applyFill="1" applyBorder="1" applyAlignment="1">
      <alignment vertical="center" wrapText="1"/>
    </xf>
    <xf numFmtId="9" fontId="7" fillId="0" borderId="17" xfId="4" applyNumberFormat="1" applyFont="1" applyFill="1" applyBorder="1" applyAlignment="1">
      <alignment horizontal="left" vertical="center" wrapText="1"/>
    </xf>
    <xf numFmtId="0" fontId="7" fillId="0" borderId="13" xfId="1" applyFont="1" applyFill="1" applyBorder="1" applyAlignment="1">
      <alignment horizontal="right" vertical="center"/>
    </xf>
    <xf numFmtId="0" fontId="7" fillId="0" borderId="14" xfId="1" applyFont="1" applyFill="1" applyBorder="1" applyAlignment="1">
      <alignment horizontal="right" vertical="center"/>
    </xf>
    <xf numFmtId="0" fontId="7" fillId="5" borderId="13" xfId="1" applyFont="1" applyFill="1" applyBorder="1" applyAlignment="1">
      <alignment horizontal="right" vertical="center"/>
    </xf>
    <xf numFmtId="0" fontId="7" fillId="5" borderId="14" xfId="1" applyFont="1" applyFill="1" applyBorder="1" applyAlignment="1">
      <alignment horizontal="right" vertical="center"/>
    </xf>
    <xf numFmtId="0" fontId="7" fillId="0" borderId="17" xfId="3" applyFont="1" applyFill="1" applyBorder="1" applyAlignment="1">
      <alignment horizontal="left" vertical="center"/>
    </xf>
    <xf numFmtId="0" fontId="7" fillId="0" borderId="17" xfId="3" applyFont="1" applyFill="1" applyBorder="1" applyAlignment="1">
      <alignment vertical="center" wrapText="1"/>
    </xf>
    <xf numFmtId="0" fontId="7" fillId="0" borderId="17" xfId="3" applyFont="1" applyFill="1" applyBorder="1" applyAlignment="1">
      <alignment vertical="center"/>
    </xf>
    <xf numFmtId="166" fontId="7" fillId="0" borderId="13" xfId="5" applyNumberFormat="1" applyFont="1" applyFill="1" applyBorder="1" applyAlignment="1">
      <alignment horizontal="right" vertical="top"/>
    </xf>
    <xf numFmtId="166" fontId="7" fillId="0" borderId="14" xfId="5" applyNumberFormat="1" applyFont="1" applyFill="1" applyBorder="1" applyAlignment="1">
      <alignment horizontal="right" vertical="top"/>
    </xf>
    <xf numFmtId="0" fontId="7" fillId="0" borderId="30" xfId="1" applyFont="1" applyFill="1" applyBorder="1" applyAlignment="1">
      <alignment horizontal="center" vertical="center"/>
    </xf>
    <xf numFmtId="0" fontId="7" fillId="0" borderId="41" xfId="1" applyFont="1" applyFill="1" applyBorder="1" applyAlignment="1">
      <alignment horizontal="center" vertical="center"/>
    </xf>
    <xf numFmtId="0" fontId="7" fillId="2" borderId="30" xfId="3" applyFont="1" applyFill="1" applyBorder="1" applyAlignment="1">
      <alignment horizontal="center" vertical="top" wrapText="1"/>
    </xf>
    <xf numFmtId="0" fontId="7" fillId="2" borderId="41" xfId="3" applyFont="1" applyFill="1" applyBorder="1" applyAlignment="1">
      <alignment horizontal="center" vertical="top" wrapText="1"/>
    </xf>
    <xf numFmtId="0" fontId="7" fillId="0" borderId="30" xfId="3" applyFont="1" applyFill="1" applyBorder="1" applyAlignment="1">
      <alignment horizontal="center" vertical="center" wrapText="1"/>
    </xf>
    <xf numFmtId="0" fontId="7" fillId="0" borderId="41" xfId="3" applyFont="1" applyFill="1" applyBorder="1" applyAlignment="1">
      <alignment horizontal="center" vertical="center" wrapText="1"/>
    </xf>
    <xf numFmtId="0" fontId="27" fillId="0" borderId="30" xfId="4" applyFont="1" applyBorder="1" applyAlignment="1">
      <alignment horizontal="center" vertical="center" wrapText="1"/>
    </xf>
    <xf numFmtId="0" fontId="7" fillId="0" borderId="41" xfId="4" applyFont="1" applyBorder="1" applyAlignment="1">
      <alignment horizontal="center" vertical="center" wrapText="1"/>
    </xf>
    <xf numFmtId="9" fontId="7" fillId="0" borderId="30" xfId="4" applyNumberFormat="1" applyFont="1" applyBorder="1" applyAlignment="1">
      <alignment horizontal="center" vertical="center" wrapText="1"/>
    </xf>
    <xf numFmtId="9" fontId="7" fillId="0" borderId="41" xfId="4" applyNumberFormat="1" applyFont="1" applyBorder="1" applyAlignment="1">
      <alignment horizontal="center" vertical="center" wrapText="1"/>
    </xf>
    <xf numFmtId="0" fontId="3" fillId="0" borderId="17" xfId="3" applyFont="1" applyFill="1" applyBorder="1" applyAlignment="1">
      <alignment horizontal="center" vertical="center"/>
    </xf>
    <xf numFmtId="0" fontId="3" fillId="0" borderId="30" xfId="3" applyFont="1" applyBorder="1" applyAlignment="1">
      <alignment horizontal="center" vertical="top" wrapText="1"/>
    </xf>
    <xf numFmtId="0" fontId="3" fillId="0" borderId="41" xfId="3" applyFont="1" applyBorder="1" applyAlignment="1">
      <alignment horizontal="center" vertical="top" wrapText="1"/>
    </xf>
    <xf numFmtId="0" fontId="3" fillId="0" borderId="30" xfId="3" applyFont="1" applyBorder="1" applyAlignment="1">
      <alignment horizontal="center" vertical="center" wrapText="1"/>
    </xf>
    <xf numFmtId="0" fontId="3" fillId="0" borderId="41" xfId="3" applyFont="1" applyBorder="1" applyAlignment="1">
      <alignment horizontal="center" vertical="center" wrapText="1"/>
    </xf>
    <xf numFmtId="0" fontId="3" fillId="0" borderId="30" xfId="4" applyFont="1" applyFill="1" applyBorder="1" applyAlignment="1">
      <alignment horizontal="center" vertical="center" wrapText="1"/>
    </xf>
    <xf numFmtId="0" fontId="3" fillId="0" borderId="41" xfId="4" applyFont="1" applyFill="1" applyBorder="1" applyAlignment="1">
      <alignment horizontal="center" vertical="center" wrapText="1"/>
    </xf>
    <xf numFmtId="9" fontId="29" fillId="0" borderId="30" xfId="4" applyNumberFormat="1" applyFont="1" applyFill="1" applyBorder="1" applyAlignment="1">
      <alignment horizontal="center" vertical="center" wrapText="1"/>
    </xf>
    <xf numFmtId="9" fontId="29" fillId="0" borderId="41" xfId="4" applyNumberFormat="1" applyFont="1" applyFill="1" applyBorder="1" applyAlignment="1">
      <alignment horizontal="center" vertical="center" wrapText="1"/>
    </xf>
    <xf numFmtId="0" fontId="7" fillId="0" borderId="17" xfId="3" applyFont="1" applyBorder="1" applyAlignment="1">
      <alignment horizontal="left" vertical="center" wrapText="1"/>
    </xf>
    <xf numFmtId="0" fontId="7" fillId="0" borderId="17" xfId="3" applyFont="1" applyBorder="1" applyAlignment="1">
      <alignment horizontal="center" vertical="center" wrapText="1"/>
    </xf>
    <xf numFmtId="0" fontId="7" fillId="2" borderId="17" xfId="4" applyFont="1" applyFill="1" applyBorder="1" applyAlignment="1">
      <alignment vertical="center" wrapText="1"/>
    </xf>
    <xf numFmtId="0" fontId="7" fillId="0" borderId="17" xfId="4" applyFont="1" applyBorder="1" applyAlignment="1">
      <alignment vertical="center" wrapText="1"/>
    </xf>
    <xf numFmtId="9" fontId="30" fillId="0" borderId="17" xfId="4" applyNumberFormat="1" applyFont="1" applyFill="1" applyBorder="1" applyAlignment="1">
      <alignment horizontal="left" vertical="center" wrapText="1"/>
    </xf>
    <xf numFmtId="0" fontId="3" fillId="0" borderId="13" xfId="1" applyFont="1" applyFill="1" applyBorder="1" applyAlignment="1">
      <alignment horizontal="right" vertical="center"/>
    </xf>
    <xf numFmtId="0" fontId="3" fillId="0" borderId="14" xfId="1" applyFont="1" applyFill="1" applyBorder="1" applyAlignment="1">
      <alignment horizontal="right" vertical="center"/>
    </xf>
    <xf numFmtId="0" fontId="3" fillId="5" borderId="13" xfId="1" applyFont="1" applyFill="1" applyBorder="1" applyAlignment="1">
      <alignment horizontal="right" vertical="center"/>
    </xf>
    <xf numFmtId="0" fontId="3" fillId="5" borderId="14" xfId="1" applyFont="1" applyFill="1" applyBorder="1" applyAlignment="1">
      <alignment horizontal="right" vertical="center"/>
    </xf>
    <xf numFmtId="9" fontId="7" fillId="0" borderId="17" xfId="4" applyNumberFormat="1" applyFont="1" applyBorder="1" applyAlignment="1">
      <alignment horizontal="center" vertical="center" wrapText="1"/>
    </xf>
    <xf numFmtId="0" fontId="7" fillId="2" borderId="17" xfId="3" applyFont="1" applyFill="1" applyBorder="1" applyAlignment="1">
      <alignment horizontal="center" vertical="center"/>
    </xf>
    <xf numFmtId="0" fontId="30" fillId="2" borderId="17" xfId="3" applyFont="1" applyFill="1" applyBorder="1" applyAlignment="1">
      <alignment horizontal="left" vertical="center" wrapText="1"/>
    </xf>
    <xf numFmtId="0" fontId="30" fillId="2" borderId="17" xfId="1" applyFont="1" applyFill="1" applyBorder="1" applyAlignment="1">
      <alignment horizontal="center" vertical="center" wrapText="1"/>
    </xf>
    <xf numFmtId="0" fontId="30" fillId="2" borderId="17" xfId="4" applyFont="1" applyFill="1" applyBorder="1" applyAlignment="1">
      <alignment vertical="center" wrapText="1"/>
    </xf>
    <xf numFmtId="9" fontId="30" fillId="2" borderId="17" xfId="4" applyNumberFormat="1" applyFont="1" applyFill="1" applyBorder="1" applyAlignment="1">
      <alignment horizontal="left" vertical="center" wrapText="1"/>
    </xf>
    <xf numFmtId="0" fontId="7" fillId="0" borderId="13" xfId="3" applyFont="1" applyFill="1" applyBorder="1" applyAlignment="1">
      <alignment horizontal="right" vertical="center"/>
    </xf>
    <xf numFmtId="0" fontId="7" fillId="0" borderId="14" xfId="3" applyFont="1" applyFill="1" applyBorder="1" applyAlignment="1">
      <alignment horizontal="right" vertical="center"/>
    </xf>
    <xf numFmtId="9" fontId="7" fillId="0" borderId="17" xfId="4" applyNumberFormat="1" applyFont="1" applyFill="1" applyBorder="1" applyAlignment="1">
      <alignment horizontal="center" vertical="center" wrapText="1"/>
    </xf>
    <xf numFmtId="9" fontId="3" fillId="0" borderId="30" xfId="4" applyNumberFormat="1" applyFont="1" applyBorder="1" applyAlignment="1">
      <alignment horizontal="center" vertical="center"/>
    </xf>
    <xf numFmtId="9" fontId="3" fillId="0" borderId="41" xfId="4" applyNumberFormat="1" applyFont="1" applyBorder="1" applyAlignment="1">
      <alignment horizontal="center" vertical="center"/>
    </xf>
    <xf numFmtId="9" fontId="7" fillId="0" borderId="17" xfId="4" applyNumberFormat="1" applyFont="1" applyBorder="1" applyAlignment="1">
      <alignment horizontal="left" vertical="center" wrapText="1"/>
    </xf>
    <xf numFmtId="9" fontId="30" fillId="0" borderId="17" xfId="4" applyNumberFormat="1" applyFont="1" applyBorder="1" applyAlignment="1">
      <alignment horizontal="left" vertical="center" wrapText="1"/>
    </xf>
    <xf numFmtId="0" fontId="7" fillId="2" borderId="17" xfId="3" applyFont="1" applyFill="1" applyBorder="1" applyAlignment="1">
      <alignment horizontal="left" vertical="center" wrapText="1"/>
    </xf>
    <xf numFmtId="0" fontId="7" fillId="2" borderId="17" xfId="3" applyFont="1" applyFill="1" applyBorder="1" applyAlignment="1">
      <alignment horizontal="center" vertical="center" wrapText="1"/>
    </xf>
    <xf numFmtId="9" fontId="7" fillId="2" borderId="17" xfId="4" applyNumberFormat="1" applyFont="1" applyFill="1" applyBorder="1" applyAlignment="1">
      <alignment horizontal="center" vertical="center" wrapText="1"/>
    </xf>
    <xf numFmtId="0" fontId="7" fillId="0" borderId="30" xfId="4" applyFont="1" applyBorder="1" applyAlignment="1">
      <alignment horizontal="center" vertical="center" wrapText="1"/>
    </xf>
    <xf numFmtId="9" fontId="30" fillId="0" borderId="30" xfId="4" applyNumberFormat="1" applyFont="1" applyBorder="1" applyAlignment="1">
      <alignment horizontal="center" vertical="center" wrapText="1"/>
    </xf>
    <xf numFmtId="9" fontId="30" fillId="0" borderId="40" xfId="4" applyNumberFormat="1" applyFont="1" applyBorder="1" applyAlignment="1">
      <alignment horizontal="center" vertical="center" wrapText="1"/>
    </xf>
    <xf numFmtId="9" fontId="7" fillId="0" borderId="17" xfId="3" applyNumberFormat="1" applyFont="1" applyFill="1" applyBorder="1" applyAlignment="1">
      <alignment horizontal="center" vertical="center"/>
    </xf>
    <xf numFmtId="0" fontId="34" fillId="0" borderId="32" xfId="4" applyFont="1" applyBorder="1" applyAlignment="1">
      <alignment horizontal="center"/>
    </xf>
    <xf numFmtId="0" fontId="7" fillId="0" borderId="30" xfId="4" applyFont="1" applyFill="1" applyBorder="1" applyAlignment="1">
      <alignment horizontal="center" vertical="center" wrapText="1"/>
    </xf>
    <xf numFmtId="0" fontId="7" fillId="0" borderId="41" xfId="4" applyFont="1" applyFill="1" applyBorder="1" applyAlignment="1">
      <alignment horizontal="center" vertical="center" wrapText="1"/>
    </xf>
    <xf numFmtId="0" fontId="7" fillId="0" borderId="0" xfId="3" applyFont="1" applyFill="1" applyAlignment="1">
      <alignment horizontal="center" vertical="center"/>
    </xf>
    <xf numFmtId="0" fontId="7" fillId="0" borderId="0" xfId="4" applyFont="1" applyBorder="1" applyAlignment="1">
      <alignment horizontal="center" wrapText="1"/>
    </xf>
    <xf numFmtId="0" fontId="17" fillId="0" borderId="0" xfId="3" applyFont="1" applyAlignment="1">
      <alignment horizontal="center" wrapText="1"/>
    </xf>
    <xf numFmtId="0" fontId="32" fillId="0" borderId="0" xfId="3" applyFont="1" applyFill="1" applyAlignment="1">
      <alignment horizontal="center" vertical="center"/>
    </xf>
  </cellXfs>
  <cellStyles count="10">
    <cellStyle name="Comma [0] 2" xfId="6"/>
    <cellStyle name="Comma 2" xfId="7"/>
    <cellStyle name="Comma 2 2" xfId="5"/>
    <cellStyle name="Normal" xfId="0" builtinId="0"/>
    <cellStyle name="Normal 2" xfId="1"/>
    <cellStyle name="Normal 3" xfId="2"/>
    <cellStyle name="Normal 4" xfId="3"/>
    <cellStyle name="Normal_03 QM-QO Quality Objectives" xfId="4"/>
    <cellStyle name="Percent 2" xfId="8"/>
    <cellStyle name="Percent 2 2" xfId="9"/>
  </cellStyles>
  <dxfs count="2">
    <dxf>
      <fill>
        <patternFill>
          <bgColor theme="6" tint="0.39994506668294322"/>
        </patternFill>
      </fill>
    </dxf>
    <dxf>
      <font>
        <color rgb="FFFF0000"/>
      </font>
    </dxf>
  </dxfs>
  <tableStyles count="0" defaultTableStyle="TableStyleMedium9" defaultPivotStyle="PivotStyleLight16"/>
  <colors>
    <mruColors>
      <color rgb="FFCCFFFF"/>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10</xdr:col>
      <xdr:colOff>52192</xdr:colOff>
      <xdr:row>21</xdr:row>
      <xdr:rowOff>396136</xdr:rowOff>
    </xdr:from>
    <xdr:to>
      <xdr:col>10</xdr:col>
      <xdr:colOff>566542</xdr:colOff>
      <xdr:row>31</xdr:row>
      <xdr:rowOff>52453</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5929117" y="5615836"/>
          <a:ext cx="514350" cy="19804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21</xdr:row>
      <xdr:rowOff>387264</xdr:rowOff>
    </xdr:from>
    <xdr:to>
      <xdr:col>15</xdr:col>
      <xdr:colOff>1045</xdr:colOff>
      <xdr:row>31</xdr:row>
      <xdr:rowOff>38362</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221120" y="5606964"/>
          <a:ext cx="514350" cy="19751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968704"/>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8248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47554" y="48879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157443</xdr:rowOff>
    </xdr:from>
    <xdr:to>
      <xdr:col>18</xdr:col>
      <xdr:colOff>684086</xdr:colOff>
      <xdr:row>20</xdr:row>
      <xdr:rowOff>30951</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639175" y="4986618"/>
          <a:ext cx="2493836" cy="6400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510964" y="48461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33547</xdr:rowOff>
    </xdr:from>
    <xdr:to>
      <xdr:col>14</xdr:col>
      <xdr:colOff>496352</xdr:colOff>
      <xdr:row>20</xdr:row>
      <xdr:rowOff>187565</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349388" y="489735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806433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80944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174180</xdr:colOff>
      <xdr:row>32</xdr:row>
      <xdr:rowOff>179671</xdr:rowOff>
    </xdr:from>
    <xdr:to>
      <xdr:col>11</xdr:col>
      <xdr:colOff>26687</xdr:colOff>
      <xdr:row>33</xdr:row>
      <xdr:rowOff>137970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164897" y="7895429"/>
          <a:ext cx="196424" cy="4240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762055" y="807272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459915" y="80853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4626</xdr:colOff>
      <xdr:row>32</xdr:row>
      <xdr:rowOff>186601</xdr:rowOff>
    </xdr:from>
    <xdr:to>
      <xdr:col>14</xdr:col>
      <xdr:colOff>457208</xdr:colOff>
      <xdr:row>33</xdr:row>
      <xdr:rowOff>144900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295630" y="7888072"/>
          <a:ext cx="1964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15886</xdr:colOff>
      <xdr:row>0</xdr:row>
      <xdr:rowOff>23813</xdr:rowOff>
    </xdr:from>
    <xdr:to>
      <xdr:col>6</xdr:col>
      <xdr:colOff>639447</xdr:colOff>
      <xdr:row>3</xdr:row>
      <xdr:rowOff>322136</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7811" y="23813"/>
          <a:ext cx="3957311" cy="1298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2" name="Picture 1"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610099"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61"/>
  <sheetViews>
    <sheetView topLeftCell="F49" zoomScaleNormal="100" zoomScaleSheetLayoutView="100" workbookViewId="0">
      <selection activeCell="U5" sqref="U5:W6"/>
    </sheetView>
  </sheetViews>
  <sheetFormatPr defaultColWidth="9" defaultRowHeight="15"/>
  <cols>
    <col min="1" max="1" width="2.42578125" style="8" customWidth="1"/>
    <col min="2" max="7" width="10" style="8" customWidth="1"/>
    <col min="8" max="18" width="8.5703125" style="8" customWidth="1"/>
    <col min="19" max="19" width="21.140625" style="8" customWidth="1"/>
    <col min="20" max="23" width="11" style="8" customWidth="1"/>
    <col min="24" max="16384" width="9" style="8"/>
  </cols>
  <sheetData>
    <row r="1" spans="2:23" ht="26.25" customHeight="1">
      <c r="B1" s="6"/>
      <c r="C1" s="7"/>
      <c r="D1" s="7"/>
      <c r="E1" s="7"/>
      <c r="F1" s="7"/>
      <c r="G1" s="28"/>
      <c r="H1" s="128" t="s">
        <v>66</v>
      </c>
      <c r="I1" s="129"/>
      <c r="J1" s="129"/>
      <c r="K1" s="129"/>
      <c r="L1" s="129"/>
      <c r="M1" s="129"/>
      <c r="N1" s="129"/>
      <c r="O1" s="129"/>
      <c r="P1" s="129"/>
      <c r="Q1" s="129"/>
      <c r="R1" s="130"/>
      <c r="S1" s="135" t="s">
        <v>0</v>
      </c>
      <c r="T1" s="136"/>
      <c r="U1" s="136"/>
      <c r="V1" s="136"/>
      <c r="W1" s="137"/>
    </row>
    <row r="2" spans="2:23" ht="26.25">
      <c r="B2" s="9"/>
      <c r="C2" s="10"/>
      <c r="D2" s="11"/>
      <c r="E2" s="10"/>
      <c r="F2" s="10"/>
      <c r="G2" s="29"/>
      <c r="H2" s="131"/>
      <c r="I2" s="131"/>
      <c r="J2" s="131"/>
      <c r="K2" s="131"/>
      <c r="L2" s="131"/>
      <c r="M2" s="131"/>
      <c r="N2" s="131"/>
      <c r="O2" s="131"/>
      <c r="P2" s="131"/>
      <c r="Q2" s="131"/>
      <c r="R2" s="132"/>
      <c r="S2" s="138"/>
      <c r="T2" s="139"/>
      <c r="U2" s="139"/>
      <c r="V2" s="139"/>
      <c r="W2" s="140"/>
    </row>
    <row r="3" spans="2:23" ht="26.25">
      <c r="B3" s="9"/>
      <c r="C3" s="10"/>
      <c r="D3" s="10"/>
      <c r="E3" s="10"/>
      <c r="F3" s="10"/>
      <c r="G3" s="29"/>
      <c r="H3" s="131"/>
      <c r="I3" s="131"/>
      <c r="J3" s="131"/>
      <c r="K3" s="131"/>
      <c r="L3" s="131"/>
      <c r="M3" s="131"/>
      <c r="N3" s="131"/>
      <c r="O3" s="131"/>
      <c r="P3" s="131"/>
      <c r="Q3" s="131"/>
      <c r="R3" s="132"/>
      <c r="S3" s="138"/>
      <c r="T3" s="139"/>
      <c r="U3" s="139"/>
      <c r="V3" s="139"/>
      <c r="W3" s="140"/>
    </row>
    <row r="4" spans="2:23" ht="27" thickBot="1">
      <c r="B4" s="12"/>
      <c r="C4" s="13"/>
      <c r="D4" s="13"/>
      <c r="E4" s="13"/>
      <c r="F4" s="13"/>
      <c r="G4" s="30"/>
      <c r="H4" s="133"/>
      <c r="I4" s="133"/>
      <c r="J4" s="133"/>
      <c r="K4" s="133"/>
      <c r="L4" s="133"/>
      <c r="M4" s="133"/>
      <c r="N4" s="133"/>
      <c r="O4" s="133"/>
      <c r="P4" s="133"/>
      <c r="Q4" s="133"/>
      <c r="R4" s="134"/>
      <c r="S4" s="141"/>
      <c r="T4" s="142"/>
      <c r="U4" s="142"/>
      <c r="V4" s="142"/>
      <c r="W4" s="143"/>
    </row>
    <row r="5" spans="2:23" ht="24" customHeight="1">
      <c r="B5" s="144" t="s">
        <v>17</v>
      </c>
      <c r="C5" s="145"/>
      <c r="D5" s="145"/>
      <c r="E5" s="145"/>
      <c r="F5" s="145"/>
      <c r="G5" s="146"/>
      <c r="H5" s="150" t="s">
        <v>68</v>
      </c>
      <c r="I5" s="151"/>
      <c r="J5" s="151"/>
      <c r="K5" s="151"/>
      <c r="L5" s="151"/>
      <c r="M5" s="151"/>
      <c r="N5" s="151"/>
      <c r="O5" s="151"/>
      <c r="P5" s="151"/>
      <c r="Q5" s="151"/>
      <c r="R5" s="151"/>
      <c r="S5" s="153" t="s">
        <v>16</v>
      </c>
      <c r="T5" s="146"/>
      <c r="U5" s="154" t="s">
        <v>199</v>
      </c>
      <c r="V5" s="155"/>
      <c r="W5" s="156"/>
    </row>
    <row r="6" spans="2:23" ht="21" customHeight="1" thickBot="1">
      <c r="B6" s="147"/>
      <c r="C6" s="148"/>
      <c r="D6" s="148"/>
      <c r="E6" s="148"/>
      <c r="F6" s="148"/>
      <c r="G6" s="149"/>
      <c r="H6" s="152"/>
      <c r="I6" s="152"/>
      <c r="J6" s="152"/>
      <c r="K6" s="152"/>
      <c r="L6" s="152"/>
      <c r="M6" s="152"/>
      <c r="N6" s="152"/>
      <c r="O6" s="152"/>
      <c r="P6" s="152"/>
      <c r="Q6" s="152"/>
      <c r="R6" s="152"/>
      <c r="S6" s="147"/>
      <c r="T6" s="149"/>
      <c r="U6" s="157"/>
      <c r="V6" s="157"/>
      <c r="W6" s="158"/>
    </row>
    <row r="7" spans="2:23" ht="5.25" customHeight="1" thickBot="1">
      <c r="B7" s="120"/>
      <c r="C7" s="121"/>
      <c r="D7" s="121"/>
      <c r="E7" s="121"/>
      <c r="F7" s="122"/>
      <c r="G7" s="14"/>
      <c r="H7" s="14"/>
      <c r="I7" s="14"/>
      <c r="J7" s="14"/>
      <c r="K7" s="14"/>
      <c r="L7" s="14"/>
      <c r="M7" s="14"/>
      <c r="N7" s="14"/>
      <c r="O7" s="14"/>
      <c r="P7" s="14"/>
      <c r="Q7" s="14"/>
      <c r="R7" s="14"/>
      <c r="S7" s="14"/>
      <c r="T7" s="14"/>
      <c r="U7" s="14"/>
      <c r="V7" s="14"/>
      <c r="W7" s="15"/>
    </row>
    <row r="8" spans="2:23" ht="35.25" customHeight="1" thickBot="1">
      <c r="B8" s="159" t="s">
        <v>7</v>
      </c>
      <c r="C8" s="160"/>
      <c r="D8" s="160"/>
      <c r="E8" s="160"/>
      <c r="F8" s="160"/>
      <c r="G8" s="161"/>
      <c r="H8" s="16"/>
      <c r="I8" s="16"/>
      <c r="J8" s="16"/>
      <c r="K8" s="16"/>
      <c r="L8" s="16"/>
      <c r="M8" s="16"/>
      <c r="N8" s="17"/>
      <c r="O8" s="17"/>
      <c r="P8" s="17"/>
      <c r="Q8" s="17"/>
      <c r="R8" s="17"/>
      <c r="S8" s="162" t="s">
        <v>10</v>
      </c>
      <c r="T8" s="163"/>
      <c r="U8" s="163"/>
      <c r="V8" s="163"/>
      <c r="W8" s="164"/>
    </row>
    <row r="9" spans="2:23" ht="38.25" customHeight="1" thickBot="1">
      <c r="B9" s="165" t="s">
        <v>8</v>
      </c>
      <c r="C9" s="166"/>
      <c r="D9" s="166"/>
      <c r="E9" s="166"/>
      <c r="F9" s="166"/>
      <c r="G9" s="167"/>
      <c r="H9" s="14"/>
      <c r="I9" s="14"/>
      <c r="J9" s="14"/>
      <c r="K9" s="14"/>
      <c r="L9" s="14"/>
      <c r="M9" s="14"/>
      <c r="N9" s="18"/>
      <c r="O9" s="18"/>
      <c r="P9" s="18"/>
      <c r="Q9" s="18"/>
      <c r="R9" s="19"/>
      <c r="S9" s="165" t="s">
        <v>11</v>
      </c>
      <c r="T9" s="166"/>
      <c r="U9" s="166"/>
      <c r="V9" s="166"/>
      <c r="W9" s="167"/>
    </row>
    <row r="10" spans="2:23">
      <c r="B10" s="168" t="s">
        <v>26</v>
      </c>
      <c r="C10" s="169"/>
      <c r="D10" s="169"/>
      <c r="E10" s="169"/>
      <c r="F10" s="169"/>
      <c r="G10" s="170"/>
      <c r="H10" s="14"/>
      <c r="I10" s="14"/>
      <c r="J10" s="14"/>
      <c r="K10" s="14"/>
      <c r="L10" s="14"/>
      <c r="M10" s="14"/>
      <c r="N10" s="14"/>
      <c r="O10" s="14"/>
      <c r="P10" s="14"/>
      <c r="Q10" s="14"/>
      <c r="R10" s="20"/>
      <c r="S10" s="168" t="s">
        <v>50</v>
      </c>
      <c r="T10" s="169"/>
      <c r="U10" s="169"/>
      <c r="V10" s="169"/>
      <c r="W10" s="170"/>
    </row>
    <row r="11" spans="2:23">
      <c r="B11" s="171"/>
      <c r="C11" s="169"/>
      <c r="D11" s="169"/>
      <c r="E11" s="169"/>
      <c r="F11" s="169"/>
      <c r="G11" s="170"/>
      <c r="H11" s="14"/>
      <c r="I11" s="14"/>
      <c r="J11" s="14"/>
      <c r="K11" s="14"/>
      <c r="L11" s="14"/>
      <c r="M11" s="14"/>
      <c r="N11" s="14"/>
      <c r="O11" s="14"/>
      <c r="P11" s="14"/>
      <c r="Q11" s="14"/>
      <c r="R11" s="20"/>
      <c r="S11" s="171"/>
      <c r="T11" s="169"/>
      <c r="U11" s="169"/>
      <c r="V11" s="169"/>
      <c r="W11" s="170"/>
    </row>
    <row r="12" spans="2:23">
      <c r="B12" s="171"/>
      <c r="C12" s="169"/>
      <c r="D12" s="169"/>
      <c r="E12" s="169"/>
      <c r="F12" s="169"/>
      <c r="G12" s="170"/>
      <c r="H12" s="14"/>
      <c r="I12" s="14"/>
      <c r="J12" s="14"/>
      <c r="K12" s="14"/>
      <c r="L12" s="14"/>
      <c r="M12" s="14"/>
      <c r="N12" s="14"/>
      <c r="O12" s="14"/>
      <c r="P12" s="14"/>
      <c r="Q12" s="14"/>
      <c r="R12" s="20"/>
      <c r="S12" s="171"/>
      <c r="T12" s="169"/>
      <c r="U12" s="169"/>
      <c r="V12" s="169"/>
      <c r="W12" s="170"/>
    </row>
    <row r="13" spans="2:23">
      <c r="B13" s="171"/>
      <c r="C13" s="169"/>
      <c r="D13" s="169"/>
      <c r="E13" s="169"/>
      <c r="F13" s="169"/>
      <c r="G13" s="170"/>
      <c r="H13" s="14"/>
      <c r="I13" s="14"/>
      <c r="J13" s="14"/>
      <c r="K13" s="14"/>
      <c r="L13" s="14"/>
      <c r="M13" s="14"/>
      <c r="N13" s="14"/>
      <c r="O13" s="14"/>
      <c r="P13" s="14"/>
      <c r="Q13" s="14"/>
      <c r="R13" s="20"/>
      <c r="S13" s="171"/>
      <c r="T13" s="169"/>
      <c r="U13" s="169"/>
      <c r="V13" s="169"/>
      <c r="W13" s="170"/>
    </row>
    <row r="14" spans="2:23">
      <c r="B14" s="171"/>
      <c r="C14" s="169"/>
      <c r="D14" s="169"/>
      <c r="E14" s="169"/>
      <c r="F14" s="169"/>
      <c r="G14" s="170"/>
      <c r="H14" s="14"/>
      <c r="I14" s="14"/>
      <c r="J14" s="14"/>
      <c r="K14" s="14"/>
      <c r="L14" s="14"/>
      <c r="M14" s="14"/>
      <c r="N14" s="14"/>
      <c r="O14" s="14"/>
      <c r="P14" s="14"/>
      <c r="Q14" s="14"/>
      <c r="R14" s="20"/>
      <c r="S14" s="171"/>
      <c r="T14" s="169"/>
      <c r="U14" s="169"/>
      <c r="V14" s="169"/>
      <c r="W14" s="170"/>
    </row>
    <row r="15" spans="2:23">
      <c r="B15" s="171"/>
      <c r="C15" s="169"/>
      <c r="D15" s="169"/>
      <c r="E15" s="169"/>
      <c r="F15" s="169"/>
      <c r="G15" s="170"/>
      <c r="H15" s="14"/>
      <c r="I15" s="14"/>
      <c r="J15" s="14"/>
      <c r="K15" s="14"/>
      <c r="L15" s="14"/>
      <c r="M15" s="14"/>
      <c r="N15" s="14"/>
      <c r="O15" s="14"/>
      <c r="P15" s="14"/>
      <c r="Q15" s="14"/>
      <c r="R15" s="20"/>
      <c r="S15" s="171"/>
      <c r="T15" s="169"/>
      <c r="U15" s="169"/>
      <c r="V15" s="169"/>
      <c r="W15" s="170"/>
    </row>
    <row r="16" spans="2:23">
      <c r="B16" s="171"/>
      <c r="C16" s="169"/>
      <c r="D16" s="169"/>
      <c r="E16" s="169"/>
      <c r="F16" s="169"/>
      <c r="G16" s="170"/>
      <c r="H16" s="14"/>
      <c r="I16" s="14"/>
      <c r="J16" s="14"/>
      <c r="K16" s="14"/>
      <c r="L16" s="14"/>
      <c r="M16" s="14"/>
      <c r="N16" s="14"/>
      <c r="O16" s="14"/>
      <c r="P16" s="14"/>
      <c r="Q16" s="14"/>
      <c r="R16" s="20"/>
      <c r="S16" s="171"/>
      <c r="T16" s="169"/>
      <c r="U16" s="169"/>
      <c r="V16" s="169"/>
      <c r="W16" s="170"/>
    </row>
    <row r="17" spans="2:23">
      <c r="B17" s="171"/>
      <c r="C17" s="169"/>
      <c r="D17" s="169"/>
      <c r="E17" s="169"/>
      <c r="F17" s="169"/>
      <c r="G17" s="170"/>
      <c r="H17" s="14"/>
      <c r="I17" s="14"/>
      <c r="J17" s="14"/>
      <c r="K17" s="14"/>
      <c r="L17" s="14"/>
      <c r="M17" s="14"/>
      <c r="N17" s="14"/>
      <c r="O17" s="14"/>
      <c r="P17" s="14"/>
      <c r="Q17" s="14"/>
      <c r="R17" s="20"/>
      <c r="S17" s="171"/>
      <c r="T17" s="169"/>
      <c r="U17" s="169"/>
      <c r="V17" s="169"/>
      <c r="W17" s="170"/>
    </row>
    <row r="18" spans="2:23">
      <c r="B18" s="171"/>
      <c r="C18" s="169"/>
      <c r="D18" s="169"/>
      <c r="E18" s="169"/>
      <c r="F18" s="169"/>
      <c r="G18" s="170"/>
      <c r="H18" s="14"/>
      <c r="I18" s="14"/>
      <c r="J18" s="14"/>
      <c r="K18" s="14"/>
      <c r="L18" s="14"/>
      <c r="M18" s="14"/>
      <c r="N18" s="14"/>
      <c r="O18" s="14"/>
      <c r="P18" s="14"/>
      <c r="Q18" s="14"/>
      <c r="R18" s="20"/>
      <c r="S18" s="171"/>
      <c r="T18" s="169"/>
      <c r="U18" s="169"/>
      <c r="V18" s="169"/>
      <c r="W18" s="170"/>
    </row>
    <row r="19" spans="2:23" ht="15.75" thickBot="1">
      <c r="B19" s="172"/>
      <c r="C19" s="173"/>
      <c r="D19" s="173"/>
      <c r="E19" s="173"/>
      <c r="F19" s="173"/>
      <c r="G19" s="174"/>
      <c r="H19" s="14"/>
      <c r="I19" s="14"/>
      <c r="J19" s="14"/>
      <c r="K19" s="14"/>
      <c r="L19" s="14"/>
      <c r="M19" s="14"/>
      <c r="N19" s="14"/>
      <c r="O19" s="14"/>
      <c r="P19" s="14"/>
      <c r="Q19" s="14"/>
      <c r="R19" s="20"/>
      <c r="S19" s="172"/>
      <c r="T19" s="173"/>
      <c r="U19" s="173"/>
      <c r="V19" s="173"/>
      <c r="W19" s="174"/>
    </row>
    <row r="20" spans="2:23">
      <c r="G20" s="21"/>
      <c r="H20" s="21"/>
      <c r="I20" s="21"/>
      <c r="J20" s="21"/>
      <c r="K20" s="21"/>
      <c r="L20" s="21"/>
      <c r="M20" s="21"/>
      <c r="N20" s="21"/>
      <c r="O20" s="21"/>
      <c r="P20" s="21"/>
      <c r="Q20" s="21"/>
      <c r="R20" s="21"/>
    </row>
    <row r="21" spans="2:23" ht="15.75" thickBot="1"/>
    <row r="22" spans="2:23" ht="32.25" customHeight="1" thickTop="1" thickBot="1">
      <c r="B22" s="159" t="s">
        <v>31</v>
      </c>
      <c r="C22" s="160"/>
      <c r="D22" s="160"/>
      <c r="E22" s="160"/>
      <c r="F22" s="160"/>
      <c r="G22" s="161"/>
      <c r="H22" s="22"/>
      <c r="I22" s="22"/>
      <c r="J22" s="22"/>
      <c r="K22" s="23"/>
      <c r="L22" s="192" t="s">
        <v>69</v>
      </c>
      <c r="M22" s="193"/>
      <c r="N22" s="194"/>
      <c r="O22" s="14"/>
      <c r="P22" s="24"/>
      <c r="Q22" s="24"/>
      <c r="R22" s="24"/>
      <c r="S22" s="162" t="s">
        <v>13</v>
      </c>
      <c r="T22" s="163"/>
      <c r="U22" s="163"/>
      <c r="V22" s="163"/>
      <c r="W22" s="164"/>
    </row>
    <row r="23" spans="2:23" ht="17.25" customHeight="1" thickBot="1">
      <c r="B23" s="175" t="s">
        <v>9</v>
      </c>
      <c r="C23" s="166"/>
      <c r="D23" s="166"/>
      <c r="E23" s="166"/>
      <c r="F23" s="166"/>
      <c r="G23" s="167"/>
      <c r="H23" s="14"/>
      <c r="I23" s="14"/>
      <c r="J23" s="14"/>
      <c r="K23" s="14"/>
      <c r="L23" s="186" t="s">
        <v>68</v>
      </c>
      <c r="M23" s="187"/>
      <c r="N23" s="188"/>
      <c r="O23" s="14"/>
      <c r="P23" s="18"/>
      <c r="Q23" s="18"/>
      <c r="R23" s="18"/>
      <c r="S23" s="123" t="s">
        <v>1</v>
      </c>
      <c r="T23" s="166" t="s">
        <v>12</v>
      </c>
      <c r="U23" s="166"/>
      <c r="V23" s="166"/>
      <c r="W23" s="167"/>
    </row>
    <row r="24" spans="2:23" ht="17.25" customHeight="1">
      <c r="B24" s="168" t="s">
        <v>54</v>
      </c>
      <c r="C24" s="169"/>
      <c r="D24" s="169"/>
      <c r="E24" s="169"/>
      <c r="F24" s="169"/>
      <c r="G24" s="170"/>
      <c r="H24" s="14"/>
      <c r="I24" s="14"/>
      <c r="J24" s="14"/>
      <c r="K24" s="14"/>
      <c r="L24" s="186"/>
      <c r="M24" s="187"/>
      <c r="N24" s="188"/>
      <c r="O24" s="14"/>
      <c r="P24" s="14"/>
      <c r="Q24" s="14"/>
      <c r="R24" s="14"/>
      <c r="S24" s="168" t="s">
        <v>200</v>
      </c>
      <c r="T24" s="169"/>
      <c r="U24" s="169"/>
      <c r="V24" s="169"/>
      <c r="W24" s="170"/>
    </row>
    <row r="25" spans="2:23" ht="17.25" customHeight="1">
      <c r="B25" s="171"/>
      <c r="C25" s="169"/>
      <c r="D25" s="169"/>
      <c r="E25" s="169"/>
      <c r="F25" s="169"/>
      <c r="G25" s="170"/>
      <c r="H25" s="14"/>
      <c r="I25" s="14"/>
      <c r="J25" s="14"/>
      <c r="K25" s="14"/>
      <c r="L25" s="186"/>
      <c r="M25" s="187"/>
      <c r="N25" s="188"/>
      <c r="O25" s="14"/>
      <c r="P25" s="14"/>
      <c r="Q25" s="14"/>
      <c r="R25" s="14"/>
      <c r="S25" s="171"/>
      <c r="T25" s="169"/>
      <c r="U25" s="169"/>
      <c r="V25" s="169"/>
      <c r="W25" s="170"/>
    </row>
    <row r="26" spans="2:23" ht="12.75" customHeight="1">
      <c r="B26" s="171"/>
      <c r="C26" s="169"/>
      <c r="D26" s="169"/>
      <c r="E26" s="169"/>
      <c r="F26" s="169"/>
      <c r="G26" s="170"/>
      <c r="H26" s="14"/>
      <c r="I26" s="14"/>
      <c r="J26" s="14"/>
      <c r="K26" s="14"/>
      <c r="L26" s="186"/>
      <c r="M26" s="187"/>
      <c r="N26" s="188"/>
      <c r="O26" s="14"/>
      <c r="P26" s="14"/>
      <c r="Q26" s="14"/>
      <c r="R26" s="14"/>
      <c r="S26" s="171"/>
      <c r="T26" s="169"/>
      <c r="U26" s="169"/>
      <c r="V26" s="169"/>
      <c r="W26" s="170"/>
    </row>
    <row r="27" spans="2:23" ht="12.75" customHeight="1">
      <c r="B27" s="171"/>
      <c r="C27" s="169"/>
      <c r="D27" s="169"/>
      <c r="E27" s="169"/>
      <c r="F27" s="169"/>
      <c r="G27" s="170"/>
      <c r="H27" s="14"/>
      <c r="I27" s="14"/>
      <c r="J27" s="14"/>
      <c r="K27" s="14"/>
      <c r="L27" s="186"/>
      <c r="M27" s="187"/>
      <c r="N27" s="188"/>
      <c r="O27" s="14"/>
      <c r="P27" s="14"/>
      <c r="Q27" s="14"/>
      <c r="R27" s="14"/>
      <c r="S27" s="171"/>
      <c r="T27" s="169"/>
      <c r="U27" s="169"/>
      <c r="V27" s="169"/>
      <c r="W27" s="170"/>
    </row>
    <row r="28" spans="2:23" ht="12.75" customHeight="1">
      <c r="B28" s="171"/>
      <c r="C28" s="169"/>
      <c r="D28" s="169"/>
      <c r="E28" s="169"/>
      <c r="F28" s="169"/>
      <c r="G28" s="170"/>
      <c r="H28" s="14"/>
      <c r="I28" s="14"/>
      <c r="J28" s="14"/>
      <c r="K28" s="14"/>
      <c r="L28" s="186"/>
      <c r="M28" s="187"/>
      <c r="N28" s="188"/>
      <c r="O28" s="14"/>
      <c r="P28" s="14"/>
      <c r="Q28" s="14"/>
      <c r="R28" s="14"/>
      <c r="S28" s="171"/>
      <c r="T28" s="169"/>
      <c r="U28" s="169"/>
      <c r="V28" s="169"/>
      <c r="W28" s="170"/>
    </row>
    <row r="29" spans="2:23" ht="12.75" customHeight="1">
      <c r="B29" s="171"/>
      <c r="C29" s="169"/>
      <c r="D29" s="169"/>
      <c r="E29" s="169"/>
      <c r="F29" s="169"/>
      <c r="G29" s="170"/>
      <c r="H29" s="14"/>
      <c r="I29" s="14"/>
      <c r="J29" s="14"/>
      <c r="K29" s="14"/>
      <c r="L29" s="189"/>
      <c r="M29" s="190"/>
      <c r="N29" s="191"/>
      <c r="O29" s="14"/>
      <c r="P29" s="14"/>
      <c r="Q29" s="14"/>
      <c r="R29" s="14"/>
      <c r="S29" s="171"/>
      <c r="T29" s="169"/>
      <c r="U29" s="169"/>
      <c r="V29" s="169"/>
      <c r="W29" s="170"/>
    </row>
    <row r="30" spans="2:23" ht="33" customHeight="1">
      <c r="B30" s="171"/>
      <c r="C30" s="169"/>
      <c r="D30" s="169"/>
      <c r="E30" s="169"/>
      <c r="F30" s="169"/>
      <c r="G30" s="170"/>
      <c r="H30" s="14"/>
      <c r="I30" s="14"/>
      <c r="J30" s="14"/>
      <c r="K30" s="14"/>
      <c r="L30" s="176" t="s">
        <v>15</v>
      </c>
      <c r="M30" s="177"/>
      <c r="N30" s="178"/>
      <c r="O30" s="14"/>
      <c r="P30" s="14"/>
      <c r="Q30" s="14"/>
      <c r="R30" s="14"/>
      <c r="S30" s="171"/>
      <c r="T30" s="169"/>
      <c r="U30" s="169"/>
      <c r="V30" s="169"/>
      <c r="W30" s="170"/>
    </row>
    <row r="31" spans="2:23" ht="18.75" customHeight="1">
      <c r="B31" s="171"/>
      <c r="C31" s="169"/>
      <c r="D31" s="169"/>
      <c r="E31" s="169"/>
      <c r="F31" s="169"/>
      <c r="G31" s="170"/>
      <c r="H31" s="14"/>
      <c r="I31" s="14"/>
      <c r="J31" s="14"/>
      <c r="K31" s="14"/>
      <c r="L31" s="179" t="s">
        <v>70</v>
      </c>
      <c r="M31" s="180"/>
      <c r="N31" s="181"/>
      <c r="O31" s="14"/>
      <c r="P31" s="14"/>
      <c r="Q31" s="14"/>
      <c r="R31" s="14"/>
      <c r="S31" s="171"/>
      <c r="T31" s="169"/>
      <c r="U31" s="169"/>
      <c r="V31" s="169"/>
      <c r="W31" s="170"/>
    </row>
    <row r="32" spans="2:23" ht="18.75" customHeight="1">
      <c r="B32" s="171"/>
      <c r="C32" s="169"/>
      <c r="D32" s="169"/>
      <c r="E32" s="169"/>
      <c r="F32" s="169"/>
      <c r="G32" s="170"/>
      <c r="H32" s="14"/>
      <c r="I32" s="14"/>
      <c r="J32" s="14"/>
      <c r="K32" s="14"/>
      <c r="L32" s="182"/>
      <c r="M32" s="180"/>
      <c r="N32" s="181"/>
      <c r="O32" s="14"/>
      <c r="P32" s="14"/>
      <c r="Q32" s="14"/>
      <c r="R32" s="14"/>
      <c r="S32" s="171"/>
      <c r="T32" s="169"/>
      <c r="U32" s="169"/>
      <c r="V32" s="169"/>
      <c r="W32" s="170"/>
    </row>
    <row r="33" spans="2:23" ht="18.75" customHeight="1" thickBot="1">
      <c r="B33" s="172"/>
      <c r="C33" s="173"/>
      <c r="D33" s="173"/>
      <c r="E33" s="173"/>
      <c r="F33" s="173"/>
      <c r="G33" s="174"/>
      <c r="H33" s="14"/>
      <c r="I33" s="14"/>
      <c r="J33" s="14"/>
      <c r="K33" s="14"/>
      <c r="L33" s="183"/>
      <c r="M33" s="184"/>
      <c r="N33" s="185"/>
      <c r="O33" s="14"/>
      <c r="P33" s="14"/>
      <c r="Q33" s="14"/>
      <c r="R33" s="14"/>
      <c r="S33" s="172"/>
      <c r="T33" s="173"/>
      <c r="U33" s="173"/>
      <c r="V33" s="173"/>
      <c r="W33" s="174"/>
    </row>
    <row r="34" spans="2:23">
      <c r="B34" s="10"/>
      <c r="C34" s="10"/>
      <c r="D34" s="10"/>
      <c r="E34" s="10"/>
      <c r="F34" s="10"/>
      <c r="G34" s="14"/>
      <c r="H34" s="14"/>
      <c r="I34" s="14"/>
      <c r="J34" s="14"/>
      <c r="K34" s="14"/>
      <c r="L34" s="23"/>
      <c r="M34" s="23"/>
      <c r="N34" s="23"/>
      <c r="O34" s="14"/>
      <c r="P34" s="14"/>
      <c r="Q34" s="14"/>
      <c r="R34" s="14"/>
      <c r="S34" s="14"/>
      <c r="T34" s="14"/>
      <c r="U34" s="14"/>
      <c r="V34" s="14"/>
      <c r="W34" s="14"/>
    </row>
    <row r="35" spans="2:23" ht="15.75" thickBot="1"/>
    <row r="36" spans="2:23" ht="29.25" customHeight="1" thickBot="1">
      <c r="B36" s="159" t="s">
        <v>51</v>
      </c>
      <c r="C36" s="160"/>
      <c r="D36" s="160"/>
      <c r="E36" s="160"/>
      <c r="F36" s="160"/>
      <c r="G36" s="161"/>
      <c r="H36" s="22"/>
      <c r="I36" s="22"/>
      <c r="J36" s="22"/>
      <c r="K36" s="22"/>
      <c r="L36" s="22"/>
      <c r="M36" s="22"/>
      <c r="N36" s="24"/>
      <c r="O36" s="24"/>
      <c r="P36" s="24"/>
      <c r="Q36" s="24"/>
      <c r="R36" s="24"/>
      <c r="S36" s="195" t="s">
        <v>14</v>
      </c>
      <c r="T36" s="196"/>
      <c r="U36" s="196"/>
      <c r="V36" s="196"/>
      <c r="W36" s="197"/>
    </row>
    <row r="37" spans="2:23" ht="29.25" customHeight="1" thickBot="1">
      <c r="B37" s="198" t="s">
        <v>52</v>
      </c>
      <c r="C37" s="199"/>
      <c r="D37" s="199"/>
      <c r="E37" s="199"/>
      <c r="F37" s="199"/>
      <c r="G37" s="200"/>
      <c r="H37" s="14"/>
      <c r="I37" s="14"/>
      <c r="J37" s="14"/>
      <c r="K37" s="14"/>
      <c r="L37" s="14"/>
      <c r="M37" s="14"/>
      <c r="N37" s="18"/>
      <c r="O37" s="18"/>
      <c r="P37" s="18"/>
      <c r="Q37" s="18"/>
      <c r="R37" s="18"/>
      <c r="S37" s="201" t="s">
        <v>18</v>
      </c>
      <c r="T37" s="202"/>
      <c r="U37" s="202"/>
      <c r="V37" s="202"/>
      <c r="W37" s="203"/>
    </row>
    <row r="38" spans="2:23">
      <c r="B38" s="168" t="s">
        <v>201</v>
      </c>
      <c r="C38" s="169"/>
      <c r="D38" s="169"/>
      <c r="E38" s="169"/>
      <c r="F38" s="169"/>
      <c r="G38" s="170"/>
      <c r="H38" s="14"/>
      <c r="I38" s="14"/>
      <c r="J38" s="14"/>
      <c r="K38" s="14"/>
      <c r="L38" s="14"/>
      <c r="M38" s="14"/>
      <c r="N38" s="14"/>
      <c r="O38" s="14"/>
      <c r="P38" s="14"/>
      <c r="Q38" s="14"/>
      <c r="R38" s="14"/>
      <c r="S38" s="168" t="s">
        <v>27</v>
      </c>
      <c r="T38" s="169"/>
      <c r="U38" s="169"/>
      <c r="V38" s="169"/>
      <c r="W38" s="170"/>
    </row>
    <row r="39" spans="2:23">
      <c r="B39" s="171"/>
      <c r="C39" s="169"/>
      <c r="D39" s="169"/>
      <c r="E39" s="169"/>
      <c r="F39" s="169"/>
      <c r="G39" s="170"/>
      <c r="H39" s="14"/>
      <c r="I39" s="14"/>
      <c r="J39" s="14"/>
      <c r="K39" s="14"/>
      <c r="L39" s="14"/>
      <c r="M39" s="14"/>
      <c r="N39" s="14"/>
      <c r="O39" s="14"/>
      <c r="P39" s="14"/>
      <c r="Q39" s="14"/>
      <c r="R39" s="14"/>
      <c r="S39" s="171"/>
      <c r="T39" s="169"/>
      <c r="U39" s="169"/>
      <c r="V39" s="169"/>
      <c r="W39" s="170"/>
    </row>
    <row r="40" spans="2:23">
      <c r="B40" s="171"/>
      <c r="C40" s="169"/>
      <c r="D40" s="169"/>
      <c r="E40" s="169"/>
      <c r="F40" s="169"/>
      <c r="G40" s="170"/>
      <c r="H40" s="14"/>
      <c r="I40" s="14"/>
      <c r="J40" s="14"/>
      <c r="K40" s="14"/>
      <c r="L40" s="14"/>
      <c r="M40" s="14"/>
      <c r="N40" s="14"/>
      <c r="O40" s="14"/>
      <c r="P40" s="14"/>
      <c r="Q40" s="14"/>
      <c r="R40" s="14"/>
      <c r="S40" s="171"/>
      <c r="T40" s="169"/>
      <c r="U40" s="169"/>
      <c r="V40" s="169"/>
      <c r="W40" s="170"/>
    </row>
    <row r="41" spans="2:23">
      <c r="B41" s="171"/>
      <c r="C41" s="169"/>
      <c r="D41" s="169"/>
      <c r="E41" s="169"/>
      <c r="F41" s="169"/>
      <c r="G41" s="170"/>
      <c r="H41" s="14"/>
      <c r="I41" s="14"/>
      <c r="J41" s="14"/>
      <c r="K41" s="14"/>
      <c r="L41" s="14"/>
      <c r="M41" s="14"/>
      <c r="N41" s="14"/>
      <c r="O41" s="14"/>
      <c r="P41" s="14"/>
      <c r="Q41" s="14"/>
      <c r="R41" s="14"/>
      <c r="S41" s="171"/>
      <c r="T41" s="169"/>
      <c r="U41" s="169"/>
      <c r="V41" s="169"/>
      <c r="W41" s="170"/>
    </row>
    <row r="42" spans="2:23">
      <c r="B42" s="171"/>
      <c r="C42" s="169"/>
      <c r="D42" s="169"/>
      <c r="E42" s="169"/>
      <c r="F42" s="169"/>
      <c r="G42" s="170"/>
      <c r="H42" s="14"/>
      <c r="I42" s="14"/>
      <c r="J42" s="14"/>
      <c r="K42" s="14"/>
      <c r="L42" s="14"/>
      <c r="M42" s="14"/>
      <c r="N42" s="14"/>
      <c r="O42" s="14"/>
      <c r="P42" s="14"/>
      <c r="Q42" s="14"/>
      <c r="R42" s="14"/>
      <c r="S42" s="171"/>
      <c r="T42" s="169"/>
      <c r="U42" s="169"/>
      <c r="V42" s="169"/>
      <c r="W42" s="170"/>
    </row>
    <row r="43" spans="2:23">
      <c r="B43" s="171"/>
      <c r="C43" s="169"/>
      <c r="D43" s="169"/>
      <c r="E43" s="169"/>
      <c r="F43" s="169"/>
      <c r="G43" s="170"/>
      <c r="H43" s="14"/>
      <c r="I43" s="14"/>
      <c r="J43" s="14"/>
      <c r="K43" s="14"/>
      <c r="L43" s="14"/>
      <c r="M43" s="14"/>
      <c r="N43" s="14"/>
      <c r="O43" s="14"/>
      <c r="P43" s="14"/>
      <c r="Q43" s="14"/>
      <c r="R43" s="14"/>
      <c r="S43" s="171"/>
      <c r="T43" s="169"/>
      <c r="U43" s="169"/>
      <c r="V43" s="169"/>
      <c r="W43" s="170"/>
    </row>
    <row r="44" spans="2:23">
      <c r="B44" s="171"/>
      <c r="C44" s="169"/>
      <c r="D44" s="169"/>
      <c r="E44" s="169"/>
      <c r="F44" s="169"/>
      <c r="G44" s="170"/>
      <c r="H44" s="14"/>
      <c r="I44" s="14"/>
      <c r="J44" s="14"/>
      <c r="K44" s="14"/>
      <c r="L44" s="14"/>
      <c r="M44" s="14"/>
      <c r="N44" s="14"/>
      <c r="O44" s="14"/>
      <c r="P44" s="14"/>
      <c r="Q44" s="14"/>
      <c r="R44" s="14"/>
      <c r="S44" s="171"/>
      <c r="T44" s="169"/>
      <c r="U44" s="169"/>
      <c r="V44" s="169"/>
      <c r="W44" s="170"/>
    </row>
    <row r="45" spans="2:23">
      <c r="B45" s="171"/>
      <c r="C45" s="169"/>
      <c r="D45" s="169"/>
      <c r="E45" s="169"/>
      <c r="F45" s="169"/>
      <c r="G45" s="170"/>
      <c r="H45" s="14"/>
      <c r="I45" s="14"/>
      <c r="J45" s="14"/>
      <c r="K45" s="14"/>
      <c r="L45" s="14"/>
      <c r="M45" s="14"/>
      <c r="N45" s="14"/>
      <c r="O45" s="14"/>
      <c r="P45" s="14"/>
      <c r="Q45" s="14"/>
      <c r="R45" s="14"/>
      <c r="S45" s="171"/>
      <c r="T45" s="169"/>
      <c r="U45" s="169"/>
      <c r="V45" s="169"/>
      <c r="W45" s="170"/>
    </row>
    <row r="46" spans="2:23">
      <c r="B46" s="171"/>
      <c r="C46" s="169"/>
      <c r="D46" s="169"/>
      <c r="E46" s="169"/>
      <c r="F46" s="169"/>
      <c r="G46" s="170"/>
      <c r="H46" s="14"/>
      <c r="I46" s="14"/>
      <c r="J46" s="14"/>
      <c r="K46" s="14"/>
      <c r="L46" s="14"/>
      <c r="M46" s="14"/>
      <c r="N46" s="14"/>
      <c r="O46" s="14"/>
      <c r="P46" s="14"/>
      <c r="Q46" s="14"/>
      <c r="R46" s="14"/>
      <c r="S46" s="171"/>
      <c r="T46" s="169"/>
      <c r="U46" s="169"/>
      <c r="V46" s="169"/>
      <c r="W46" s="170"/>
    </row>
    <row r="47" spans="2:23" ht="15.75" thickBot="1">
      <c r="B47" s="172"/>
      <c r="C47" s="173"/>
      <c r="D47" s="173"/>
      <c r="E47" s="173"/>
      <c r="F47" s="173"/>
      <c r="G47" s="174"/>
      <c r="H47" s="14"/>
      <c r="I47" s="14"/>
      <c r="J47" s="14"/>
      <c r="K47" s="14"/>
      <c r="L47" s="14"/>
      <c r="M47" s="14"/>
      <c r="N47" s="14"/>
      <c r="O47" s="14"/>
      <c r="P47" s="14"/>
      <c r="Q47" s="14"/>
      <c r="R47" s="14"/>
      <c r="S47" s="172"/>
      <c r="T47" s="173"/>
      <c r="U47" s="173"/>
      <c r="V47" s="173"/>
      <c r="W47" s="174"/>
    </row>
    <row r="49" spans="2:22">
      <c r="B49" s="4"/>
      <c r="C49" s="3"/>
      <c r="D49" s="3"/>
      <c r="E49" s="3"/>
      <c r="F49" s="3"/>
      <c r="G49" s="1"/>
      <c r="H49" s="1"/>
      <c r="I49" s="4"/>
      <c r="J49" s="4"/>
      <c r="K49" s="4"/>
      <c r="L49" s="5"/>
      <c r="M49" s="1"/>
      <c r="N49" s="1"/>
      <c r="O49" s="3"/>
      <c r="P49" s="3"/>
      <c r="Q49" s="2"/>
      <c r="R49" s="1"/>
      <c r="S49" s="1"/>
      <c r="T49" s="1"/>
      <c r="U49" s="1"/>
      <c r="V49" s="1"/>
    </row>
    <row r="50" spans="2:22">
      <c r="B50" s="4"/>
      <c r="C50" s="3"/>
      <c r="D50" s="3"/>
      <c r="E50" s="3"/>
      <c r="F50" s="3"/>
      <c r="G50" s="1"/>
      <c r="H50" s="1"/>
      <c r="I50" s="4"/>
      <c r="J50" s="4"/>
      <c r="K50" s="4"/>
      <c r="L50" s="5"/>
      <c r="M50" s="1"/>
      <c r="N50" s="1"/>
      <c r="O50" s="3"/>
      <c r="P50" s="3"/>
      <c r="Q50" s="2"/>
      <c r="R50" s="1"/>
      <c r="S50" s="1"/>
      <c r="T50" s="1"/>
      <c r="U50" s="1"/>
      <c r="V50" s="1"/>
    </row>
    <row r="51" spans="2:22">
      <c r="B51" s="4"/>
      <c r="C51" s="3"/>
      <c r="D51" s="3"/>
      <c r="E51" s="3"/>
      <c r="F51" s="3"/>
      <c r="G51" s="1"/>
      <c r="H51" s="1"/>
      <c r="I51" s="4"/>
      <c r="J51" s="4"/>
      <c r="K51" s="4"/>
      <c r="L51" s="5"/>
      <c r="M51" s="1"/>
      <c r="N51" s="1"/>
      <c r="O51" s="3"/>
      <c r="P51" s="3"/>
      <c r="Q51" s="2"/>
      <c r="R51" s="1"/>
      <c r="S51" s="1"/>
      <c r="T51" s="1"/>
      <c r="U51" s="1"/>
      <c r="V51" s="1"/>
    </row>
    <row r="52" spans="2:22">
      <c r="B52" s="4"/>
      <c r="C52" s="3"/>
      <c r="D52" s="3"/>
      <c r="E52" s="3"/>
      <c r="F52" s="3"/>
      <c r="G52" s="1"/>
      <c r="H52" s="1"/>
      <c r="I52" s="4"/>
      <c r="J52" s="4"/>
      <c r="K52" s="4"/>
      <c r="L52" s="5"/>
      <c r="M52" s="1"/>
      <c r="N52" s="1"/>
      <c r="O52" s="3"/>
      <c r="P52" s="3"/>
      <c r="Q52" s="2"/>
      <c r="R52" s="1"/>
      <c r="S52" s="1"/>
      <c r="T52" s="1"/>
      <c r="U52" s="1"/>
      <c r="V52" s="1"/>
    </row>
    <row r="53" spans="2:22">
      <c r="B53" s="4"/>
      <c r="C53" s="3"/>
      <c r="D53" s="3"/>
      <c r="E53" s="3"/>
      <c r="F53" s="3"/>
      <c r="G53" s="1"/>
      <c r="H53" s="1"/>
      <c r="I53" s="4"/>
      <c r="J53" s="4"/>
      <c r="K53" s="4"/>
      <c r="L53" s="5"/>
      <c r="M53" s="1"/>
      <c r="N53" s="1"/>
      <c r="O53" s="3"/>
      <c r="P53" s="3"/>
      <c r="Q53" s="2"/>
      <c r="R53" s="1"/>
      <c r="S53" s="1"/>
      <c r="T53" s="1"/>
      <c r="U53" s="1"/>
      <c r="V53" s="1"/>
    </row>
    <row r="54" spans="2:22">
      <c r="B54" s="4"/>
      <c r="C54" s="3"/>
      <c r="D54" s="3"/>
      <c r="E54" s="3"/>
      <c r="F54" s="3"/>
      <c r="G54" s="1"/>
      <c r="H54" s="1"/>
      <c r="I54" s="4"/>
      <c r="J54" s="4"/>
      <c r="K54" s="4"/>
      <c r="L54" s="5"/>
      <c r="M54" s="1"/>
      <c r="N54" s="1"/>
      <c r="O54" s="3"/>
      <c r="P54" s="3"/>
      <c r="Q54" s="2"/>
      <c r="R54" s="1"/>
      <c r="S54" s="1"/>
      <c r="T54" s="1"/>
      <c r="U54" s="1"/>
      <c r="V54" s="1"/>
    </row>
    <row r="55" spans="2:22">
      <c r="B55" s="4"/>
      <c r="C55" s="3"/>
      <c r="D55" s="3"/>
      <c r="E55" s="3"/>
      <c r="F55" s="3"/>
      <c r="G55" s="1"/>
      <c r="H55" s="1"/>
      <c r="I55" s="4"/>
      <c r="J55" s="4"/>
      <c r="K55" s="4"/>
      <c r="L55" s="5"/>
      <c r="M55" s="1"/>
      <c r="N55" s="1"/>
      <c r="O55" s="3"/>
      <c r="P55" s="3"/>
      <c r="Q55" s="2"/>
      <c r="R55" s="1"/>
      <c r="S55" s="1"/>
      <c r="T55" s="1"/>
      <c r="U55" s="1"/>
      <c r="V55" s="1"/>
    </row>
    <row r="56" spans="2:22">
      <c r="B56" s="4"/>
      <c r="C56" s="3"/>
      <c r="D56" s="3"/>
      <c r="E56" s="3"/>
      <c r="F56" s="3"/>
      <c r="G56" s="1"/>
      <c r="H56" s="1"/>
      <c r="I56" s="4"/>
      <c r="J56" s="4"/>
      <c r="K56" s="4"/>
      <c r="L56" s="5"/>
      <c r="M56" s="1"/>
      <c r="N56" s="1"/>
      <c r="O56" s="3"/>
      <c r="P56" s="3"/>
      <c r="Q56" s="2"/>
      <c r="R56" s="1"/>
      <c r="S56" s="1"/>
      <c r="T56" s="1"/>
      <c r="U56" s="1"/>
      <c r="V56" s="1"/>
    </row>
    <row r="57" spans="2:22">
      <c r="B57" s="4"/>
      <c r="C57" s="3"/>
      <c r="D57" s="3"/>
      <c r="E57" s="3"/>
      <c r="F57" s="3"/>
      <c r="G57" s="1"/>
      <c r="H57" s="1"/>
      <c r="I57" s="4"/>
      <c r="J57" s="4"/>
      <c r="K57" s="4"/>
      <c r="L57" s="5" t="s">
        <v>64</v>
      </c>
      <c r="M57" s="1"/>
      <c r="N57" s="1"/>
      <c r="O57" s="3"/>
      <c r="P57" s="3"/>
      <c r="Q57" s="2"/>
      <c r="R57" s="1" t="str">
        <f>PROPER(L57)</f>
        <v>Training Service Designing And Aproving  : Turtle Diagram</v>
      </c>
      <c r="S57" s="1"/>
      <c r="T57" s="1"/>
      <c r="U57" s="1"/>
      <c r="V57" s="1"/>
    </row>
    <row r="58" spans="2:22">
      <c r="B58" s="4"/>
      <c r="C58" s="3"/>
      <c r="D58" s="3"/>
      <c r="E58" s="3"/>
      <c r="F58" s="3"/>
      <c r="G58" s="1"/>
      <c r="H58" s="1"/>
      <c r="I58" s="4"/>
      <c r="J58" s="4"/>
      <c r="K58" s="4"/>
      <c r="L58" s="5" t="s">
        <v>65</v>
      </c>
      <c r="M58" s="1"/>
      <c r="N58" s="1"/>
      <c r="O58" s="3"/>
      <c r="P58" s="3"/>
      <c r="Q58" s="2"/>
      <c r="R58" s="1" t="s">
        <v>67</v>
      </c>
      <c r="S58" s="1"/>
      <c r="T58" s="1"/>
      <c r="U58" s="1"/>
      <c r="V58" s="1"/>
    </row>
    <row r="59" spans="2:22">
      <c r="B59" s="4"/>
      <c r="C59" s="3"/>
      <c r="D59" s="3"/>
      <c r="E59" s="3"/>
      <c r="F59" s="3"/>
      <c r="G59" s="1"/>
      <c r="H59" s="1"/>
      <c r="I59" s="4"/>
      <c r="J59" s="4"/>
      <c r="K59" s="4"/>
      <c r="L59" s="5"/>
      <c r="M59" s="1"/>
      <c r="N59" s="1"/>
      <c r="O59" s="3"/>
      <c r="P59" s="3"/>
      <c r="Q59" s="2"/>
      <c r="R59" s="1"/>
      <c r="S59" s="1"/>
      <c r="T59" s="1"/>
      <c r="U59" s="1"/>
      <c r="V59" s="1"/>
    </row>
    <row r="60" spans="2:22">
      <c r="B60" s="4"/>
      <c r="C60" s="3"/>
      <c r="D60" s="3"/>
      <c r="E60" s="3"/>
      <c r="F60" s="3"/>
      <c r="G60" s="1"/>
      <c r="H60" s="1"/>
      <c r="I60" s="4"/>
      <c r="J60" s="4"/>
      <c r="K60" s="4"/>
      <c r="L60" s="5"/>
      <c r="M60" s="1"/>
      <c r="N60" s="1"/>
      <c r="O60" s="3"/>
      <c r="P60" s="3"/>
      <c r="Q60" s="2"/>
      <c r="R60" s="1"/>
      <c r="S60" s="1"/>
      <c r="T60" s="1"/>
      <c r="U60" s="1"/>
      <c r="V60" s="1"/>
    </row>
    <row r="61" spans="2:22">
      <c r="B61" s="4"/>
      <c r="C61" s="3"/>
      <c r="D61" s="3"/>
      <c r="E61" s="3"/>
      <c r="F61" s="3"/>
      <c r="G61" s="1"/>
      <c r="H61" s="1"/>
      <c r="I61" s="4"/>
      <c r="J61" s="4"/>
      <c r="K61" s="4"/>
      <c r="L61" s="5"/>
      <c r="M61" s="1"/>
      <c r="N61" s="1"/>
      <c r="O61" s="3"/>
      <c r="P61" s="3"/>
      <c r="Q61" s="2"/>
      <c r="R61" s="1"/>
      <c r="S61" s="1"/>
      <c r="T61" s="1"/>
      <c r="U61" s="1"/>
      <c r="V61" s="1"/>
    </row>
  </sheetData>
  <mergeCells count="28">
    <mergeCell ref="B36:G36"/>
    <mergeCell ref="S36:W36"/>
    <mergeCell ref="B37:G37"/>
    <mergeCell ref="S37:W37"/>
    <mergeCell ref="B38:G47"/>
    <mergeCell ref="S38:W47"/>
    <mergeCell ref="B22:G22"/>
    <mergeCell ref="S22:W22"/>
    <mergeCell ref="B23:G23"/>
    <mergeCell ref="T23:W23"/>
    <mergeCell ref="B24:G33"/>
    <mergeCell ref="S24:W33"/>
    <mergeCell ref="L30:N30"/>
    <mergeCell ref="L31:N33"/>
    <mergeCell ref="L23:N29"/>
    <mergeCell ref="L22:N22"/>
    <mergeCell ref="B8:G8"/>
    <mergeCell ref="S8:W8"/>
    <mergeCell ref="B9:G9"/>
    <mergeCell ref="S9:W9"/>
    <mergeCell ref="B10:G19"/>
    <mergeCell ref="S10:W19"/>
    <mergeCell ref="H1:R4"/>
    <mergeCell ref="S1:W4"/>
    <mergeCell ref="B5:G6"/>
    <mergeCell ref="H5:R6"/>
    <mergeCell ref="S5:T6"/>
    <mergeCell ref="U5:W6"/>
  </mergeCells>
  <printOptions horizontalCentered="1" verticalCentered="1"/>
  <pageMargins left="0.2" right="0.2" top="0.25" bottom="0.25" header="0.3" footer="0.3"/>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topLeftCell="F25" workbookViewId="0">
      <selection activeCell="W10" sqref="W10"/>
    </sheetView>
  </sheetViews>
  <sheetFormatPr defaultColWidth="9" defaultRowHeight="15"/>
  <cols>
    <col min="1" max="1" width="4.28515625" style="62" customWidth="1"/>
    <col min="2" max="2" width="5.42578125" style="62" customWidth="1"/>
    <col min="3" max="3" width="13.7109375" style="62" customWidth="1"/>
    <col min="4" max="4" width="12.42578125" style="62" customWidth="1"/>
    <col min="5" max="5" width="13.85546875" style="62" customWidth="1"/>
    <col min="6" max="6" width="15.85546875" style="62" customWidth="1"/>
    <col min="7" max="7" width="17.42578125" style="62" customWidth="1"/>
    <col min="8" max="10" width="5.140625" style="62" customWidth="1"/>
    <col min="11" max="11" width="8.28515625" style="62" customWidth="1"/>
    <col min="12" max="13" width="8" style="62" customWidth="1"/>
    <col min="14" max="14" width="7.7109375" style="62" customWidth="1"/>
    <col min="15" max="15" width="7.140625" style="62" customWidth="1"/>
    <col min="16" max="16" width="5.85546875" style="62" customWidth="1"/>
    <col min="17" max="242" width="9" style="62"/>
    <col min="243" max="243" width="2.42578125" style="62" customWidth="1"/>
    <col min="244" max="249" width="10" style="62" customWidth="1"/>
    <col min="250" max="256" width="9" style="62"/>
    <col min="257" max="257" width="11.28515625" style="62" customWidth="1"/>
    <col min="258" max="260" width="9" style="62"/>
    <col min="261" max="261" width="21.140625" style="62" customWidth="1"/>
    <col min="262" max="265" width="11" style="62" customWidth="1"/>
    <col min="266" max="498" width="9" style="62"/>
    <col min="499" max="499" width="2.42578125" style="62" customWidth="1"/>
    <col min="500" max="505" width="10" style="62" customWidth="1"/>
    <col min="506" max="512" width="9" style="62"/>
    <col min="513" max="513" width="11.28515625" style="62" customWidth="1"/>
    <col min="514" max="516" width="9" style="62"/>
    <col min="517" max="517" width="21.140625" style="62" customWidth="1"/>
    <col min="518" max="521" width="11" style="62" customWidth="1"/>
    <col min="522" max="754" width="9" style="62"/>
    <col min="755" max="755" width="2.42578125" style="62" customWidth="1"/>
    <col min="756" max="761" width="10" style="62" customWidth="1"/>
    <col min="762" max="768" width="9" style="62"/>
    <col min="769" max="769" width="11.28515625" style="62" customWidth="1"/>
    <col min="770" max="772" width="9" style="62"/>
    <col min="773" max="773" width="21.140625" style="62" customWidth="1"/>
    <col min="774" max="777" width="11" style="62" customWidth="1"/>
    <col min="778" max="1010" width="9" style="62"/>
    <col min="1011" max="1011" width="2.42578125" style="62" customWidth="1"/>
    <col min="1012" max="1017" width="10" style="62" customWidth="1"/>
    <col min="1018" max="1024" width="9" style="62"/>
    <col min="1025" max="1025" width="11.28515625" style="62" customWidth="1"/>
    <col min="1026" max="1028" width="9" style="62"/>
    <col min="1029" max="1029" width="21.140625" style="62" customWidth="1"/>
    <col min="1030" max="1033" width="11" style="62" customWidth="1"/>
    <col min="1034" max="1266" width="9" style="62"/>
    <col min="1267" max="1267" width="2.42578125" style="62" customWidth="1"/>
    <col min="1268" max="1273" width="10" style="62" customWidth="1"/>
    <col min="1274" max="1280" width="9" style="62"/>
    <col min="1281" max="1281" width="11.28515625" style="62" customWidth="1"/>
    <col min="1282" max="1284" width="9" style="62"/>
    <col min="1285" max="1285" width="21.140625" style="62" customWidth="1"/>
    <col min="1286" max="1289" width="11" style="62" customWidth="1"/>
    <col min="1290" max="1522" width="9" style="62"/>
    <col min="1523" max="1523" width="2.42578125" style="62" customWidth="1"/>
    <col min="1524" max="1529" width="10" style="62" customWidth="1"/>
    <col min="1530" max="1536" width="9" style="62"/>
    <col min="1537" max="1537" width="11.28515625" style="62" customWidth="1"/>
    <col min="1538" max="1540" width="9" style="62"/>
    <col min="1541" max="1541" width="21.140625" style="62" customWidth="1"/>
    <col min="1542" max="1545" width="11" style="62" customWidth="1"/>
    <col min="1546" max="1778" width="9" style="62"/>
    <col min="1779" max="1779" width="2.42578125" style="62" customWidth="1"/>
    <col min="1780" max="1785" width="10" style="62" customWidth="1"/>
    <col min="1786" max="1792" width="9" style="62"/>
    <col min="1793" max="1793" width="11.28515625" style="62" customWidth="1"/>
    <col min="1794" max="1796" width="9" style="62"/>
    <col min="1797" max="1797" width="21.140625" style="62" customWidth="1"/>
    <col min="1798" max="1801" width="11" style="62" customWidth="1"/>
    <col min="1802" max="2034" width="9" style="62"/>
    <col min="2035" max="2035" width="2.42578125" style="62" customWidth="1"/>
    <col min="2036" max="2041" width="10" style="62" customWidth="1"/>
    <col min="2042" max="2048" width="9" style="62"/>
    <col min="2049" max="2049" width="11.28515625" style="62" customWidth="1"/>
    <col min="2050" max="2052" width="9" style="62"/>
    <col min="2053" max="2053" width="21.140625" style="62" customWidth="1"/>
    <col min="2054" max="2057" width="11" style="62" customWidth="1"/>
    <col min="2058" max="2290" width="9" style="62"/>
    <col min="2291" max="2291" width="2.42578125" style="62" customWidth="1"/>
    <col min="2292" max="2297" width="10" style="62" customWidth="1"/>
    <col min="2298" max="2304" width="9" style="62"/>
    <col min="2305" max="2305" width="11.28515625" style="62" customWidth="1"/>
    <col min="2306" max="2308" width="9" style="62"/>
    <col min="2309" max="2309" width="21.140625" style="62" customWidth="1"/>
    <col min="2310" max="2313" width="11" style="62" customWidth="1"/>
    <col min="2314" max="2546" width="9" style="62"/>
    <col min="2547" max="2547" width="2.42578125" style="62" customWidth="1"/>
    <col min="2548" max="2553" width="10" style="62" customWidth="1"/>
    <col min="2554" max="2560" width="9" style="62"/>
    <col min="2561" max="2561" width="11.28515625" style="62" customWidth="1"/>
    <col min="2562" max="2564" width="9" style="62"/>
    <col min="2565" max="2565" width="21.140625" style="62" customWidth="1"/>
    <col min="2566" max="2569" width="11" style="62" customWidth="1"/>
    <col min="2570" max="2802" width="9" style="62"/>
    <col min="2803" max="2803" width="2.42578125" style="62" customWidth="1"/>
    <col min="2804" max="2809" width="10" style="62" customWidth="1"/>
    <col min="2810" max="2816" width="9" style="62"/>
    <col min="2817" max="2817" width="11.28515625" style="62" customWidth="1"/>
    <col min="2818" max="2820" width="9" style="62"/>
    <col min="2821" max="2821" width="21.140625" style="62" customWidth="1"/>
    <col min="2822" max="2825" width="11" style="62" customWidth="1"/>
    <col min="2826" max="3058" width="9" style="62"/>
    <col min="3059" max="3059" width="2.42578125" style="62" customWidth="1"/>
    <col min="3060" max="3065" width="10" style="62" customWidth="1"/>
    <col min="3066" max="3072" width="9" style="62"/>
    <col min="3073" max="3073" width="11.28515625" style="62" customWidth="1"/>
    <col min="3074" max="3076" width="9" style="62"/>
    <col min="3077" max="3077" width="21.140625" style="62" customWidth="1"/>
    <col min="3078" max="3081" width="11" style="62" customWidth="1"/>
    <col min="3082" max="3314" width="9" style="62"/>
    <col min="3315" max="3315" width="2.42578125" style="62" customWidth="1"/>
    <col min="3316" max="3321" width="10" style="62" customWidth="1"/>
    <col min="3322" max="3328" width="9" style="62"/>
    <col min="3329" max="3329" width="11.28515625" style="62" customWidth="1"/>
    <col min="3330" max="3332" width="9" style="62"/>
    <col min="3333" max="3333" width="21.140625" style="62" customWidth="1"/>
    <col min="3334" max="3337" width="11" style="62" customWidth="1"/>
    <col min="3338" max="3570" width="9" style="62"/>
    <col min="3571" max="3571" width="2.42578125" style="62" customWidth="1"/>
    <col min="3572" max="3577" width="10" style="62" customWidth="1"/>
    <col min="3578" max="3584" width="9" style="62"/>
    <col min="3585" max="3585" width="11.28515625" style="62" customWidth="1"/>
    <col min="3586" max="3588" width="9" style="62"/>
    <col min="3589" max="3589" width="21.140625" style="62" customWidth="1"/>
    <col min="3590" max="3593" width="11" style="62" customWidth="1"/>
    <col min="3594" max="3826" width="9" style="62"/>
    <col min="3827" max="3827" width="2.42578125" style="62" customWidth="1"/>
    <col min="3828" max="3833" width="10" style="62" customWidth="1"/>
    <col min="3834" max="3840" width="9" style="62"/>
    <col min="3841" max="3841" width="11.28515625" style="62" customWidth="1"/>
    <col min="3842" max="3844" width="9" style="62"/>
    <col min="3845" max="3845" width="21.140625" style="62" customWidth="1"/>
    <col min="3846" max="3849" width="11" style="62" customWidth="1"/>
    <col min="3850" max="4082" width="9" style="62"/>
    <col min="4083" max="4083" width="2.42578125" style="62" customWidth="1"/>
    <col min="4084" max="4089" width="10" style="62" customWidth="1"/>
    <col min="4090" max="4096" width="9" style="62"/>
    <col min="4097" max="4097" width="11.28515625" style="62" customWidth="1"/>
    <col min="4098" max="4100" width="9" style="62"/>
    <col min="4101" max="4101" width="21.140625" style="62" customWidth="1"/>
    <col min="4102" max="4105" width="11" style="62" customWidth="1"/>
    <col min="4106" max="4338" width="9" style="62"/>
    <col min="4339" max="4339" width="2.42578125" style="62" customWidth="1"/>
    <col min="4340" max="4345" width="10" style="62" customWidth="1"/>
    <col min="4346" max="4352" width="9" style="62"/>
    <col min="4353" max="4353" width="11.28515625" style="62" customWidth="1"/>
    <col min="4354" max="4356" width="9" style="62"/>
    <col min="4357" max="4357" width="21.140625" style="62" customWidth="1"/>
    <col min="4358" max="4361" width="11" style="62" customWidth="1"/>
    <col min="4362" max="4594" width="9" style="62"/>
    <col min="4595" max="4595" width="2.42578125" style="62" customWidth="1"/>
    <col min="4596" max="4601" width="10" style="62" customWidth="1"/>
    <col min="4602" max="4608" width="9" style="62"/>
    <col min="4609" max="4609" width="11.28515625" style="62" customWidth="1"/>
    <col min="4610" max="4612" width="9" style="62"/>
    <col min="4613" max="4613" width="21.140625" style="62" customWidth="1"/>
    <col min="4614" max="4617" width="11" style="62" customWidth="1"/>
    <col min="4618" max="4850" width="9" style="62"/>
    <col min="4851" max="4851" width="2.42578125" style="62" customWidth="1"/>
    <col min="4852" max="4857" width="10" style="62" customWidth="1"/>
    <col min="4858" max="4864" width="9" style="62"/>
    <col min="4865" max="4865" width="11.28515625" style="62" customWidth="1"/>
    <col min="4866" max="4868" width="9" style="62"/>
    <col min="4869" max="4869" width="21.140625" style="62" customWidth="1"/>
    <col min="4870" max="4873" width="11" style="62" customWidth="1"/>
    <col min="4874" max="5106" width="9" style="62"/>
    <col min="5107" max="5107" width="2.42578125" style="62" customWidth="1"/>
    <col min="5108" max="5113" width="10" style="62" customWidth="1"/>
    <col min="5114" max="5120" width="9" style="62"/>
    <col min="5121" max="5121" width="11.28515625" style="62" customWidth="1"/>
    <col min="5122" max="5124" width="9" style="62"/>
    <col min="5125" max="5125" width="21.140625" style="62" customWidth="1"/>
    <col min="5126" max="5129" width="11" style="62" customWidth="1"/>
    <col min="5130" max="5362" width="9" style="62"/>
    <col min="5363" max="5363" width="2.42578125" style="62" customWidth="1"/>
    <col min="5364" max="5369" width="10" style="62" customWidth="1"/>
    <col min="5370" max="5376" width="9" style="62"/>
    <col min="5377" max="5377" width="11.28515625" style="62" customWidth="1"/>
    <col min="5378" max="5380" width="9" style="62"/>
    <col min="5381" max="5381" width="21.140625" style="62" customWidth="1"/>
    <col min="5382" max="5385" width="11" style="62" customWidth="1"/>
    <col min="5386" max="5618" width="9" style="62"/>
    <col min="5619" max="5619" width="2.42578125" style="62" customWidth="1"/>
    <col min="5620" max="5625" width="10" style="62" customWidth="1"/>
    <col min="5626" max="5632" width="9" style="62"/>
    <col min="5633" max="5633" width="11.28515625" style="62" customWidth="1"/>
    <col min="5634" max="5636" width="9" style="62"/>
    <col min="5637" max="5637" width="21.140625" style="62" customWidth="1"/>
    <col min="5638" max="5641" width="11" style="62" customWidth="1"/>
    <col min="5642" max="5874" width="9" style="62"/>
    <col min="5875" max="5875" width="2.42578125" style="62" customWidth="1"/>
    <col min="5876" max="5881" width="10" style="62" customWidth="1"/>
    <col min="5882" max="5888" width="9" style="62"/>
    <col min="5889" max="5889" width="11.28515625" style="62" customWidth="1"/>
    <col min="5890" max="5892" width="9" style="62"/>
    <col min="5893" max="5893" width="21.140625" style="62" customWidth="1"/>
    <col min="5894" max="5897" width="11" style="62" customWidth="1"/>
    <col min="5898" max="6130" width="9" style="62"/>
    <col min="6131" max="6131" width="2.42578125" style="62" customWidth="1"/>
    <col min="6132" max="6137" width="10" style="62" customWidth="1"/>
    <col min="6138" max="6144" width="9" style="62"/>
    <col min="6145" max="6145" width="11.28515625" style="62" customWidth="1"/>
    <col min="6146" max="6148" width="9" style="62"/>
    <col min="6149" max="6149" width="21.140625" style="62" customWidth="1"/>
    <col min="6150" max="6153" width="11" style="62" customWidth="1"/>
    <col min="6154" max="6386" width="9" style="62"/>
    <col min="6387" max="6387" width="2.42578125" style="62" customWidth="1"/>
    <col min="6388" max="6393" width="10" style="62" customWidth="1"/>
    <col min="6394" max="6400" width="9" style="62"/>
    <col min="6401" max="6401" width="11.28515625" style="62" customWidth="1"/>
    <col min="6402" max="6404" width="9" style="62"/>
    <col min="6405" max="6405" width="21.140625" style="62" customWidth="1"/>
    <col min="6406" max="6409" width="11" style="62" customWidth="1"/>
    <col min="6410" max="6642" width="9" style="62"/>
    <col min="6643" max="6643" width="2.42578125" style="62" customWidth="1"/>
    <col min="6644" max="6649" width="10" style="62" customWidth="1"/>
    <col min="6650" max="6656" width="9" style="62"/>
    <col min="6657" max="6657" width="11.28515625" style="62" customWidth="1"/>
    <col min="6658" max="6660" width="9" style="62"/>
    <col min="6661" max="6661" width="21.140625" style="62" customWidth="1"/>
    <col min="6662" max="6665" width="11" style="62" customWidth="1"/>
    <col min="6666" max="6898" width="9" style="62"/>
    <col min="6899" max="6899" width="2.42578125" style="62" customWidth="1"/>
    <col min="6900" max="6905" width="10" style="62" customWidth="1"/>
    <col min="6906" max="6912" width="9" style="62"/>
    <col min="6913" max="6913" width="11.28515625" style="62" customWidth="1"/>
    <col min="6914" max="6916" width="9" style="62"/>
    <col min="6917" max="6917" width="21.140625" style="62" customWidth="1"/>
    <col min="6918" max="6921" width="11" style="62" customWidth="1"/>
    <col min="6922" max="7154" width="9" style="62"/>
    <col min="7155" max="7155" width="2.42578125" style="62" customWidth="1"/>
    <col min="7156" max="7161" width="10" style="62" customWidth="1"/>
    <col min="7162" max="7168" width="9" style="62"/>
    <col min="7169" max="7169" width="11.28515625" style="62" customWidth="1"/>
    <col min="7170" max="7172" width="9" style="62"/>
    <col min="7173" max="7173" width="21.140625" style="62" customWidth="1"/>
    <col min="7174" max="7177" width="11" style="62" customWidth="1"/>
    <col min="7178" max="7410" width="9" style="62"/>
    <col min="7411" max="7411" width="2.42578125" style="62" customWidth="1"/>
    <col min="7412" max="7417" width="10" style="62" customWidth="1"/>
    <col min="7418" max="7424" width="9" style="62"/>
    <col min="7425" max="7425" width="11.28515625" style="62" customWidth="1"/>
    <col min="7426" max="7428" width="9" style="62"/>
    <col min="7429" max="7429" width="21.140625" style="62" customWidth="1"/>
    <col min="7430" max="7433" width="11" style="62" customWidth="1"/>
    <col min="7434" max="7666" width="9" style="62"/>
    <col min="7667" max="7667" width="2.42578125" style="62" customWidth="1"/>
    <col min="7668" max="7673" width="10" style="62" customWidth="1"/>
    <col min="7674" max="7680" width="9" style="62"/>
    <col min="7681" max="7681" width="11.28515625" style="62" customWidth="1"/>
    <col min="7682" max="7684" width="9" style="62"/>
    <col min="7685" max="7685" width="21.140625" style="62" customWidth="1"/>
    <col min="7686" max="7689" width="11" style="62" customWidth="1"/>
    <col min="7690" max="7922" width="9" style="62"/>
    <col min="7923" max="7923" width="2.42578125" style="62" customWidth="1"/>
    <col min="7924" max="7929" width="10" style="62" customWidth="1"/>
    <col min="7930" max="7936" width="9" style="62"/>
    <col min="7937" max="7937" width="11.28515625" style="62" customWidth="1"/>
    <col min="7938" max="7940" width="9" style="62"/>
    <col min="7941" max="7941" width="21.140625" style="62" customWidth="1"/>
    <col min="7942" max="7945" width="11" style="62" customWidth="1"/>
    <col min="7946" max="8178" width="9" style="62"/>
    <col min="8179" max="8179" width="2.42578125" style="62" customWidth="1"/>
    <col min="8180" max="8185" width="10" style="62" customWidth="1"/>
    <col min="8186" max="8192" width="9" style="62"/>
    <col min="8193" max="8193" width="11.28515625" style="62" customWidth="1"/>
    <col min="8194" max="8196" width="9" style="62"/>
    <col min="8197" max="8197" width="21.140625" style="62" customWidth="1"/>
    <col min="8198" max="8201" width="11" style="62" customWidth="1"/>
    <col min="8202" max="8434" width="9" style="62"/>
    <col min="8435" max="8435" width="2.42578125" style="62" customWidth="1"/>
    <col min="8436" max="8441" width="10" style="62" customWidth="1"/>
    <col min="8442" max="8448" width="9" style="62"/>
    <col min="8449" max="8449" width="11.28515625" style="62" customWidth="1"/>
    <col min="8450" max="8452" width="9" style="62"/>
    <col min="8453" max="8453" width="21.140625" style="62" customWidth="1"/>
    <col min="8454" max="8457" width="11" style="62" customWidth="1"/>
    <col min="8458" max="8690" width="9" style="62"/>
    <col min="8691" max="8691" width="2.42578125" style="62" customWidth="1"/>
    <col min="8692" max="8697" width="10" style="62" customWidth="1"/>
    <col min="8698" max="8704" width="9" style="62"/>
    <col min="8705" max="8705" width="11.28515625" style="62" customWidth="1"/>
    <col min="8706" max="8708" width="9" style="62"/>
    <col min="8709" max="8709" width="21.140625" style="62" customWidth="1"/>
    <col min="8710" max="8713" width="11" style="62" customWidth="1"/>
    <col min="8714" max="8946" width="9" style="62"/>
    <col min="8947" max="8947" width="2.42578125" style="62" customWidth="1"/>
    <col min="8948" max="8953" width="10" style="62" customWidth="1"/>
    <col min="8954" max="8960" width="9" style="62"/>
    <col min="8961" max="8961" width="11.28515625" style="62" customWidth="1"/>
    <col min="8962" max="8964" width="9" style="62"/>
    <col min="8965" max="8965" width="21.140625" style="62" customWidth="1"/>
    <col min="8966" max="8969" width="11" style="62" customWidth="1"/>
    <col min="8970" max="9202" width="9" style="62"/>
    <col min="9203" max="9203" width="2.42578125" style="62" customWidth="1"/>
    <col min="9204" max="9209" width="10" style="62" customWidth="1"/>
    <col min="9210" max="9216" width="9" style="62"/>
    <col min="9217" max="9217" width="11.28515625" style="62" customWidth="1"/>
    <col min="9218" max="9220" width="9" style="62"/>
    <col min="9221" max="9221" width="21.140625" style="62" customWidth="1"/>
    <col min="9222" max="9225" width="11" style="62" customWidth="1"/>
    <col min="9226" max="9458" width="9" style="62"/>
    <col min="9459" max="9459" width="2.42578125" style="62" customWidth="1"/>
    <col min="9460" max="9465" width="10" style="62" customWidth="1"/>
    <col min="9466" max="9472" width="9" style="62"/>
    <col min="9473" max="9473" width="11.28515625" style="62" customWidth="1"/>
    <col min="9474" max="9476" width="9" style="62"/>
    <col min="9477" max="9477" width="21.140625" style="62" customWidth="1"/>
    <col min="9478" max="9481" width="11" style="62" customWidth="1"/>
    <col min="9482" max="9714" width="9" style="62"/>
    <col min="9715" max="9715" width="2.42578125" style="62" customWidth="1"/>
    <col min="9716" max="9721" width="10" style="62" customWidth="1"/>
    <col min="9722" max="9728" width="9" style="62"/>
    <col min="9729" max="9729" width="11.28515625" style="62" customWidth="1"/>
    <col min="9730" max="9732" width="9" style="62"/>
    <col min="9733" max="9733" width="21.140625" style="62" customWidth="1"/>
    <col min="9734" max="9737" width="11" style="62" customWidth="1"/>
    <col min="9738" max="9970" width="9" style="62"/>
    <col min="9971" max="9971" width="2.42578125" style="62" customWidth="1"/>
    <col min="9972" max="9977" width="10" style="62" customWidth="1"/>
    <col min="9978" max="9984" width="9" style="62"/>
    <col min="9985" max="9985" width="11.28515625" style="62" customWidth="1"/>
    <col min="9986" max="9988" width="9" style="62"/>
    <col min="9989" max="9989" width="21.140625" style="62" customWidth="1"/>
    <col min="9990" max="9993" width="11" style="62" customWidth="1"/>
    <col min="9994" max="10226" width="9" style="62"/>
    <col min="10227" max="10227" width="2.42578125" style="62" customWidth="1"/>
    <col min="10228" max="10233" width="10" style="62" customWidth="1"/>
    <col min="10234" max="10240" width="9" style="62"/>
    <col min="10241" max="10241" width="11.28515625" style="62" customWidth="1"/>
    <col min="10242" max="10244" width="9" style="62"/>
    <col min="10245" max="10245" width="21.140625" style="62" customWidth="1"/>
    <col min="10246" max="10249" width="11" style="62" customWidth="1"/>
    <col min="10250" max="10482" width="9" style="62"/>
    <col min="10483" max="10483" width="2.42578125" style="62" customWidth="1"/>
    <col min="10484" max="10489" width="10" style="62" customWidth="1"/>
    <col min="10490" max="10496" width="9" style="62"/>
    <col min="10497" max="10497" width="11.28515625" style="62" customWidth="1"/>
    <col min="10498" max="10500" width="9" style="62"/>
    <col min="10501" max="10501" width="21.140625" style="62" customWidth="1"/>
    <col min="10502" max="10505" width="11" style="62" customWidth="1"/>
    <col min="10506" max="10738" width="9" style="62"/>
    <col min="10739" max="10739" width="2.42578125" style="62" customWidth="1"/>
    <col min="10740" max="10745" width="10" style="62" customWidth="1"/>
    <col min="10746" max="10752" width="9" style="62"/>
    <col min="10753" max="10753" width="11.28515625" style="62" customWidth="1"/>
    <col min="10754" max="10756" width="9" style="62"/>
    <col min="10757" max="10757" width="21.140625" style="62" customWidth="1"/>
    <col min="10758" max="10761" width="11" style="62" customWidth="1"/>
    <col min="10762" max="10994" width="9" style="62"/>
    <col min="10995" max="10995" width="2.42578125" style="62" customWidth="1"/>
    <col min="10996" max="11001" width="10" style="62" customWidth="1"/>
    <col min="11002" max="11008" width="9" style="62"/>
    <col min="11009" max="11009" width="11.28515625" style="62" customWidth="1"/>
    <col min="11010" max="11012" width="9" style="62"/>
    <col min="11013" max="11013" width="21.140625" style="62" customWidth="1"/>
    <col min="11014" max="11017" width="11" style="62" customWidth="1"/>
    <col min="11018" max="11250" width="9" style="62"/>
    <col min="11251" max="11251" width="2.42578125" style="62" customWidth="1"/>
    <col min="11252" max="11257" width="10" style="62" customWidth="1"/>
    <col min="11258" max="11264" width="9" style="62"/>
    <col min="11265" max="11265" width="11.28515625" style="62" customWidth="1"/>
    <col min="11266" max="11268" width="9" style="62"/>
    <col min="11269" max="11269" width="21.140625" style="62" customWidth="1"/>
    <col min="11270" max="11273" width="11" style="62" customWidth="1"/>
    <col min="11274" max="11506" width="9" style="62"/>
    <col min="11507" max="11507" width="2.42578125" style="62" customWidth="1"/>
    <col min="11508" max="11513" width="10" style="62" customWidth="1"/>
    <col min="11514" max="11520" width="9" style="62"/>
    <col min="11521" max="11521" width="11.28515625" style="62" customWidth="1"/>
    <col min="11522" max="11524" width="9" style="62"/>
    <col min="11525" max="11525" width="21.140625" style="62" customWidth="1"/>
    <col min="11526" max="11529" width="11" style="62" customWidth="1"/>
    <col min="11530" max="11762" width="9" style="62"/>
    <col min="11763" max="11763" width="2.42578125" style="62" customWidth="1"/>
    <col min="11764" max="11769" width="10" style="62" customWidth="1"/>
    <col min="11770" max="11776" width="9" style="62"/>
    <col min="11777" max="11777" width="11.28515625" style="62" customWidth="1"/>
    <col min="11778" max="11780" width="9" style="62"/>
    <col min="11781" max="11781" width="21.140625" style="62" customWidth="1"/>
    <col min="11782" max="11785" width="11" style="62" customWidth="1"/>
    <col min="11786" max="12018" width="9" style="62"/>
    <col min="12019" max="12019" width="2.42578125" style="62" customWidth="1"/>
    <col min="12020" max="12025" width="10" style="62" customWidth="1"/>
    <col min="12026" max="12032" width="9" style="62"/>
    <col min="12033" max="12033" width="11.28515625" style="62" customWidth="1"/>
    <col min="12034" max="12036" width="9" style="62"/>
    <col min="12037" max="12037" width="21.140625" style="62" customWidth="1"/>
    <col min="12038" max="12041" width="11" style="62" customWidth="1"/>
    <col min="12042" max="12274" width="9" style="62"/>
    <col min="12275" max="12275" width="2.42578125" style="62" customWidth="1"/>
    <col min="12276" max="12281" width="10" style="62" customWidth="1"/>
    <col min="12282" max="12288" width="9" style="62"/>
    <col min="12289" max="12289" width="11.28515625" style="62" customWidth="1"/>
    <col min="12290" max="12292" width="9" style="62"/>
    <col min="12293" max="12293" width="21.140625" style="62" customWidth="1"/>
    <col min="12294" max="12297" width="11" style="62" customWidth="1"/>
    <col min="12298" max="12530" width="9" style="62"/>
    <col min="12531" max="12531" width="2.42578125" style="62" customWidth="1"/>
    <col min="12532" max="12537" width="10" style="62" customWidth="1"/>
    <col min="12538" max="12544" width="9" style="62"/>
    <col min="12545" max="12545" width="11.28515625" style="62" customWidth="1"/>
    <col min="12546" max="12548" width="9" style="62"/>
    <col min="12549" max="12549" width="21.140625" style="62" customWidth="1"/>
    <col min="12550" max="12553" width="11" style="62" customWidth="1"/>
    <col min="12554" max="12786" width="9" style="62"/>
    <col min="12787" max="12787" width="2.42578125" style="62" customWidth="1"/>
    <col min="12788" max="12793" width="10" style="62" customWidth="1"/>
    <col min="12794" max="12800" width="9" style="62"/>
    <col min="12801" max="12801" width="11.28515625" style="62" customWidth="1"/>
    <col min="12802" max="12804" width="9" style="62"/>
    <col min="12805" max="12805" width="21.140625" style="62" customWidth="1"/>
    <col min="12806" max="12809" width="11" style="62" customWidth="1"/>
    <col min="12810" max="13042" width="9" style="62"/>
    <col min="13043" max="13043" width="2.42578125" style="62" customWidth="1"/>
    <col min="13044" max="13049" width="10" style="62" customWidth="1"/>
    <col min="13050" max="13056" width="9" style="62"/>
    <col min="13057" max="13057" width="11.28515625" style="62" customWidth="1"/>
    <col min="13058" max="13060" width="9" style="62"/>
    <col min="13061" max="13061" width="21.140625" style="62" customWidth="1"/>
    <col min="13062" max="13065" width="11" style="62" customWidth="1"/>
    <col min="13066" max="13298" width="9" style="62"/>
    <col min="13299" max="13299" width="2.42578125" style="62" customWidth="1"/>
    <col min="13300" max="13305" width="10" style="62" customWidth="1"/>
    <col min="13306" max="13312" width="9" style="62"/>
    <col min="13313" max="13313" width="11.28515625" style="62" customWidth="1"/>
    <col min="13314" max="13316" width="9" style="62"/>
    <col min="13317" max="13317" width="21.140625" style="62" customWidth="1"/>
    <col min="13318" max="13321" width="11" style="62" customWidth="1"/>
    <col min="13322" max="13554" width="9" style="62"/>
    <col min="13555" max="13555" width="2.42578125" style="62" customWidth="1"/>
    <col min="13556" max="13561" width="10" style="62" customWidth="1"/>
    <col min="13562" max="13568" width="9" style="62"/>
    <col min="13569" max="13569" width="11.28515625" style="62" customWidth="1"/>
    <col min="13570" max="13572" width="9" style="62"/>
    <col min="13573" max="13573" width="21.140625" style="62" customWidth="1"/>
    <col min="13574" max="13577" width="11" style="62" customWidth="1"/>
    <col min="13578" max="13810" width="9" style="62"/>
    <col min="13811" max="13811" width="2.42578125" style="62" customWidth="1"/>
    <col min="13812" max="13817" width="10" style="62" customWidth="1"/>
    <col min="13818" max="13824" width="9" style="62"/>
    <col min="13825" max="13825" width="11.28515625" style="62" customWidth="1"/>
    <col min="13826" max="13828" width="9" style="62"/>
    <col min="13829" max="13829" width="21.140625" style="62" customWidth="1"/>
    <col min="13830" max="13833" width="11" style="62" customWidth="1"/>
    <col min="13834" max="14066" width="9" style="62"/>
    <col min="14067" max="14067" width="2.42578125" style="62" customWidth="1"/>
    <col min="14068" max="14073" width="10" style="62" customWidth="1"/>
    <col min="14074" max="14080" width="9" style="62"/>
    <col min="14081" max="14081" width="11.28515625" style="62" customWidth="1"/>
    <col min="14082" max="14084" width="9" style="62"/>
    <col min="14085" max="14085" width="21.140625" style="62" customWidth="1"/>
    <col min="14086" max="14089" width="11" style="62" customWidth="1"/>
    <col min="14090" max="14322" width="9" style="62"/>
    <col min="14323" max="14323" width="2.42578125" style="62" customWidth="1"/>
    <col min="14324" max="14329" width="10" style="62" customWidth="1"/>
    <col min="14330" max="14336" width="9" style="62"/>
    <col min="14337" max="14337" width="11.28515625" style="62" customWidth="1"/>
    <col min="14338" max="14340" width="9" style="62"/>
    <col min="14341" max="14341" width="21.140625" style="62" customWidth="1"/>
    <col min="14342" max="14345" width="11" style="62" customWidth="1"/>
    <col min="14346" max="14578" width="9" style="62"/>
    <col min="14579" max="14579" width="2.42578125" style="62" customWidth="1"/>
    <col min="14580" max="14585" width="10" style="62" customWidth="1"/>
    <col min="14586" max="14592" width="9" style="62"/>
    <col min="14593" max="14593" width="11.28515625" style="62" customWidth="1"/>
    <col min="14594" max="14596" width="9" style="62"/>
    <col min="14597" max="14597" width="21.140625" style="62" customWidth="1"/>
    <col min="14598" max="14601" width="11" style="62" customWidth="1"/>
    <col min="14602" max="14834" width="9" style="62"/>
    <col min="14835" max="14835" width="2.42578125" style="62" customWidth="1"/>
    <col min="14836" max="14841" width="10" style="62" customWidth="1"/>
    <col min="14842" max="14848" width="9" style="62"/>
    <col min="14849" max="14849" width="11.28515625" style="62" customWidth="1"/>
    <col min="14850" max="14852" width="9" style="62"/>
    <col min="14853" max="14853" width="21.140625" style="62" customWidth="1"/>
    <col min="14854" max="14857" width="11" style="62" customWidth="1"/>
    <col min="14858" max="15090" width="9" style="62"/>
    <col min="15091" max="15091" width="2.42578125" style="62" customWidth="1"/>
    <col min="15092" max="15097" width="10" style="62" customWidth="1"/>
    <col min="15098" max="15104" width="9" style="62"/>
    <col min="15105" max="15105" width="11.28515625" style="62" customWidth="1"/>
    <col min="15106" max="15108" width="9" style="62"/>
    <col min="15109" max="15109" width="21.140625" style="62" customWidth="1"/>
    <col min="15110" max="15113" width="11" style="62" customWidth="1"/>
    <col min="15114" max="15346" width="9" style="62"/>
    <col min="15347" max="15347" width="2.42578125" style="62" customWidth="1"/>
    <col min="15348" max="15353" width="10" style="62" customWidth="1"/>
    <col min="15354" max="15360" width="9" style="62"/>
    <col min="15361" max="15361" width="11.28515625" style="62" customWidth="1"/>
    <col min="15362" max="15364" width="9" style="62"/>
    <col min="15365" max="15365" width="21.140625" style="62" customWidth="1"/>
    <col min="15366" max="15369" width="11" style="62" customWidth="1"/>
    <col min="15370" max="15602" width="9" style="62"/>
    <col min="15603" max="15603" width="2.42578125" style="62" customWidth="1"/>
    <col min="15604" max="15609" width="10" style="62" customWidth="1"/>
    <col min="15610" max="15616" width="9" style="62"/>
    <col min="15617" max="15617" width="11.28515625" style="62" customWidth="1"/>
    <col min="15618" max="15620" width="9" style="62"/>
    <col min="15621" max="15621" width="21.140625" style="62" customWidth="1"/>
    <col min="15622" max="15625" width="11" style="62" customWidth="1"/>
    <col min="15626" max="15858" width="9" style="62"/>
    <col min="15859" max="15859" width="2.42578125" style="62" customWidth="1"/>
    <col min="15860" max="15865" width="10" style="62" customWidth="1"/>
    <col min="15866" max="15872" width="9" style="62"/>
    <col min="15873" max="15873" width="11.28515625" style="62" customWidth="1"/>
    <col min="15874" max="15876" width="9" style="62"/>
    <col min="15877" max="15877" width="21.140625" style="62" customWidth="1"/>
    <col min="15878" max="15881" width="11" style="62" customWidth="1"/>
    <col min="15882" max="16114" width="9" style="62"/>
    <col min="16115" max="16115" width="2.42578125" style="62" customWidth="1"/>
    <col min="16116" max="16121" width="10" style="62" customWidth="1"/>
    <col min="16122" max="16128" width="9" style="62"/>
    <col min="16129" max="16129" width="11.28515625" style="62" customWidth="1"/>
    <col min="16130" max="16132" width="9" style="62"/>
    <col min="16133" max="16133" width="21.140625" style="62" customWidth="1"/>
    <col min="16134" max="16137" width="11" style="62" customWidth="1"/>
    <col min="16138" max="16384" width="9" style="62"/>
  </cols>
  <sheetData>
    <row r="1" spans="1:16" s="54" customFormat="1" ht="26.25" customHeight="1">
      <c r="A1" s="51"/>
      <c r="B1" s="52"/>
      <c r="C1" s="52"/>
      <c r="D1" s="52"/>
      <c r="E1" s="52"/>
      <c r="F1" s="53"/>
      <c r="G1" s="225" t="s">
        <v>71</v>
      </c>
      <c r="H1" s="226"/>
      <c r="I1" s="226"/>
      <c r="J1" s="226"/>
      <c r="K1" s="226"/>
      <c r="L1" s="226"/>
      <c r="M1" s="226"/>
      <c r="N1" s="229" t="s">
        <v>0</v>
      </c>
      <c r="O1" s="230"/>
      <c r="P1" s="231"/>
    </row>
    <row r="2" spans="1:16" s="54" customFormat="1" ht="26.25">
      <c r="A2" s="55"/>
      <c r="B2" s="56"/>
      <c r="C2" s="57" t="s">
        <v>32</v>
      </c>
      <c r="D2" s="56"/>
      <c r="E2" s="56"/>
      <c r="F2" s="58"/>
      <c r="G2" s="227"/>
      <c r="H2" s="227"/>
      <c r="I2" s="227"/>
      <c r="J2" s="227"/>
      <c r="K2" s="227"/>
      <c r="L2" s="227"/>
      <c r="M2" s="228"/>
      <c r="N2" s="232"/>
      <c r="O2" s="233"/>
      <c r="P2" s="234"/>
    </row>
    <row r="3" spans="1:16" s="54" customFormat="1" ht="26.25">
      <c r="A3" s="55"/>
      <c r="B3" s="56"/>
      <c r="C3" s="56"/>
      <c r="D3" s="56"/>
      <c r="E3" s="56"/>
      <c r="F3" s="58"/>
      <c r="G3" s="227"/>
      <c r="H3" s="227"/>
      <c r="I3" s="227"/>
      <c r="J3" s="227"/>
      <c r="K3" s="227"/>
      <c r="L3" s="227"/>
      <c r="M3" s="228"/>
      <c r="N3" s="232"/>
      <c r="O3" s="233"/>
      <c r="P3" s="234"/>
    </row>
    <row r="4" spans="1:16" s="54" customFormat="1" ht="26.25">
      <c r="A4" s="55"/>
      <c r="B4" s="56"/>
      <c r="C4" s="56"/>
      <c r="D4" s="56"/>
      <c r="E4" s="56"/>
      <c r="F4" s="58"/>
      <c r="G4" s="228"/>
      <c r="H4" s="228"/>
      <c r="I4" s="228"/>
      <c r="J4" s="228"/>
      <c r="K4" s="228"/>
      <c r="L4" s="228"/>
      <c r="M4" s="228"/>
      <c r="N4" s="235"/>
      <c r="O4" s="236"/>
      <c r="P4" s="237"/>
    </row>
    <row r="5" spans="1:16" s="54" customFormat="1" ht="13.5" customHeight="1">
      <c r="A5" s="238"/>
      <c r="B5" s="238"/>
      <c r="C5" s="238"/>
      <c r="D5" s="238"/>
      <c r="E5" s="238"/>
      <c r="F5" s="238"/>
      <c r="G5" s="238"/>
      <c r="H5" s="238"/>
      <c r="I5" s="238"/>
      <c r="J5" s="238"/>
      <c r="K5" s="238"/>
      <c r="L5" s="238"/>
      <c r="M5" s="238"/>
      <c r="N5" s="238"/>
      <c r="O5" s="238"/>
      <c r="P5" s="238"/>
    </row>
    <row r="6" spans="1:16" s="64" customFormat="1" ht="32.25" customHeight="1">
      <c r="A6" s="63" t="s">
        <v>72</v>
      </c>
      <c r="B6" s="63"/>
      <c r="C6" s="63"/>
      <c r="D6" s="63"/>
      <c r="F6" s="241" t="s">
        <v>68</v>
      </c>
      <c r="G6" s="241"/>
      <c r="H6" s="241"/>
      <c r="I6" s="241"/>
      <c r="J6" s="241"/>
      <c r="K6" s="65" t="s">
        <v>73</v>
      </c>
      <c r="N6" s="65"/>
      <c r="O6" s="126" t="s">
        <v>199</v>
      </c>
    </row>
    <row r="7" spans="1:16" s="54" customFormat="1">
      <c r="A7" s="239"/>
      <c r="B7" s="240"/>
      <c r="C7" s="240"/>
      <c r="D7" s="240"/>
      <c r="E7" s="240"/>
      <c r="F7" s="240"/>
      <c r="G7" s="240"/>
      <c r="H7" s="240"/>
      <c r="I7" s="240"/>
      <c r="J7" s="240"/>
      <c r="K7" s="240"/>
      <c r="L7" s="240"/>
      <c r="M7" s="240"/>
      <c r="N7" s="240"/>
      <c r="O7" s="240"/>
      <c r="P7" s="240"/>
    </row>
    <row r="8" spans="1:16" s="54" customFormat="1" ht="21" customHeight="1">
      <c r="A8" s="219" t="s">
        <v>19</v>
      </c>
      <c r="B8" s="219"/>
      <c r="C8" s="219"/>
      <c r="D8" s="219"/>
      <c r="E8" s="219"/>
      <c r="F8" s="219"/>
      <c r="G8" s="219"/>
      <c r="H8" s="219"/>
      <c r="I8" s="219"/>
      <c r="J8" s="219"/>
      <c r="K8" s="219"/>
      <c r="L8" s="219"/>
      <c r="M8" s="219"/>
      <c r="N8" s="219"/>
      <c r="O8" s="219"/>
      <c r="P8" s="219"/>
    </row>
    <row r="9" spans="1:16" s="54" customFormat="1" ht="21" customHeight="1">
      <c r="A9" s="220" t="s">
        <v>20</v>
      </c>
      <c r="B9" s="220"/>
      <c r="C9" s="220"/>
      <c r="D9" s="220"/>
      <c r="E9" s="220"/>
      <c r="F9" s="220"/>
      <c r="G9" s="220"/>
      <c r="H9" s="220"/>
      <c r="I9" s="220"/>
      <c r="J9" s="220"/>
      <c r="K9" s="220"/>
      <c r="L9" s="220"/>
      <c r="M9" s="220"/>
      <c r="N9" s="220"/>
      <c r="O9" s="220"/>
      <c r="P9" s="220"/>
    </row>
    <row r="10" spans="1:16" s="54" customFormat="1" ht="33.75" customHeight="1">
      <c r="A10" s="220" t="s">
        <v>21</v>
      </c>
      <c r="B10" s="220"/>
      <c r="C10" s="220"/>
      <c r="D10" s="220"/>
      <c r="E10" s="220"/>
      <c r="F10" s="220"/>
      <c r="G10" s="220"/>
      <c r="H10" s="220"/>
      <c r="I10" s="220"/>
      <c r="J10" s="220"/>
      <c r="K10" s="220"/>
      <c r="L10" s="220"/>
      <c r="M10" s="220"/>
      <c r="N10" s="220"/>
      <c r="O10" s="220"/>
      <c r="P10" s="220"/>
    </row>
    <row r="11" spans="1:16" s="54" customFormat="1" ht="32.25" customHeight="1">
      <c r="A11" s="41" t="s">
        <v>74</v>
      </c>
      <c r="B11" s="34"/>
      <c r="C11" s="34"/>
      <c r="D11" s="35"/>
      <c r="E11" s="213" t="s">
        <v>76</v>
      </c>
      <c r="F11" s="213"/>
      <c r="G11" s="213"/>
      <c r="H11" s="213"/>
      <c r="I11" s="214"/>
      <c r="J11" s="36"/>
      <c r="K11" s="221" t="s">
        <v>80</v>
      </c>
      <c r="L11" s="214"/>
      <c r="M11" s="222" t="s">
        <v>77</v>
      </c>
      <c r="N11" s="223"/>
      <c r="O11" s="223"/>
      <c r="P11" s="224"/>
    </row>
    <row r="12" spans="1:16" s="54" customFormat="1" ht="18.75" customHeight="1">
      <c r="A12" s="42" t="s">
        <v>75</v>
      </c>
      <c r="B12" s="34"/>
      <c r="C12" s="34"/>
      <c r="D12" s="35"/>
      <c r="E12" s="213" t="s">
        <v>81</v>
      </c>
      <c r="F12" s="213"/>
      <c r="G12" s="213"/>
      <c r="H12" s="213"/>
      <c r="I12" s="214"/>
      <c r="J12" s="36" t="s">
        <v>2</v>
      </c>
      <c r="K12" s="215" t="s">
        <v>79</v>
      </c>
      <c r="L12" s="216"/>
      <c r="M12" s="217" t="s">
        <v>78</v>
      </c>
      <c r="N12" s="217"/>
      <c r="O12" s="217"/>
      <c r="P12" s="217"/>
    </row>
    <row r="13" spans="1:16" s="54" customFormat="1" ht="10.5" customHeight="1">
      <c r="A13" s="46"/>
      <c r="B13" s="47"/>
      <c r="C13" s="47"/>
      <c r="D13" s="47"/>
      <c r="E13" s="33"/>
      <c r="F13" s="33"/>
      <c r="G13" s="46"/>
      <c r="H13" s="46"/>
      <c r="I13" s="47"/>
      <c r="J13" s="36"/>
      <c r="K13" s="47"/>
      <c r="L13" s="47"/>
      <c r="M13" s="37"/>
      <c r="N13" s="37"/>
      <c r="O13" s="37"/>
      <c r="P13" s="38"/>
    </row>
    <row r="14" spans="1:16" s="54" customFormat="1" ht="78" customHeight="1">
      <c r="A14" s="209" t="s">
        <v>33</v>
      </c>
      <c r="B14" s="209" t="s">
        <v>3</v>
      </c>
      <c r="C14" s="218" t="s">
        <v>34</v>
      </c>
      <c r="D14" s="218" t="s">
        <v>35</v>
      </c>
      <c r="E14" s="218" t="s">
        <v>36</v>
      </c>
      <c r="F14" s="218" t="s">
        <v>37</v>
      </c>
      <c r="G14" s="209" t="s">
        <v>38</v>
      </c>
      <c r="H14" s="66" t="s">
        <v>39</v>
      </c>
      <c r="I14" s="66" t="s">
        <v>40</v>
      </c>
      <c r="J14" s="66" t="s">
        <v>41</v>
      </c>
      <c r="K14" s="208" t="s">
        <v>42</v>
      </c>
      <c r="L14" s="209" t="s">
        <v>43</v>
      </c>
      <c r="M14" s="209"/>
      <c r="N14" s="209" t="s">
        <v>44</v>
      </c>
      <c r="O14" s="209" t="s">
        <v>45</v>
      </c>
      <c r="P14" s="210" t="s">
        <v>46</v>
      </c>
    </row>
    <row r="15" spans="1:16" s="54" customFormat="1" ht="23.25" customHeight="1">
      <c r="A15" s="209"/>
      <c r="B15" s="209"/>
      <c r="C15" s="218"/>
      <c r="D15" s="218"/>
      <c r="E15" s="218"/>
      <c r="F15" s="218"/>
      <c r="G15" s="209"/>
      <c r="H15" s="44" t="s">
        <v>4</v>
      </c>
      <c r="I15" s="44" t="s">
        <v>5</v>
      </c>
      <c r="J15" s="44" t="s">
        <v>6</v>
      </c>
      <c r="K15" s="208"/>
      <c r="L15" s="209"/>
      <c r="M15" s="209"/>
      <c r="N15" s="209"/>
      <c r="O15" s="209"/>
      <c r="P15" s="210"/>
    </row>
    <row r="16" spans="1:16" s="54" customFormat="1" ht="12.75" customHeight="1">
      <c r="A16" s="40">
        <v>-1</v>
      </c>
      <c r="B16" s="40">
        <v>-2</v>
      </c>
      <c r="C16" s="40">
        <v>-3</v>
      </c>
      <c r="D16" s="40">
        <v>-4</v>
      </c>
      <c r="E16" s="40">
        <v>-5</v>
      </c>
      <c r="F16" s="40">
        <v>-6</v>
      </c>
      <c r="G16" s="40">
        <v>-7</v>
      </c>
      <c r="H16" s="40">
        <v>-8</v>
      </c>
      <c r="I16" s="40">
        <v>-9</v>
      </c>
      <c r="J16" s="40">
        <v>-10</v>
      </c>
      <c r="K16" s="40">
        <v>-11</v>
      </c>
      <c r="L16" s="211">
        <v>-12</v>
      </c>
      <c r="M16" s="212"/>
      <c r="N16" s="40">
        <v>-13</v>
      </c>
      <c r="O16" s="40">
        <v>-14</v>
      </c>
      <c r="P16" s="40">
        <v>-15</v>
      </c>
    </row>
    <row r="17" spans="1:16" s="8" customFormat="1" ht="156" customHeight="1">
      <c r="A17" s="25">
        <v>1</v>
      </c>
      <c r="B17" s="25" t="s">
        <v>22</v>
      </c>
      <c r="C17" s="59" t="s">
        <v>28</v>
      </c>
      <c r="D17" s="31" t="s">
        <v>23</v>
      </c>
      <c r="E17" s="43" t="s">
        <v>29</v>
      </c>
      <c r="F17" s="43" t="s">
        <v>24</v>
      </c>
      <c r="G17" s="48" t="s">
        <v>57</v>
      </c>
      <c r="H17" s="25">
        <v>2</v>
      </c>
      <c r="I17" s="25">
        <v>2</v>
      </c>
      <c r="J17" s="32">
        <v>4</v>
      </c>
      <c r="K17" s="31" t="s">
        <v>30</v>
      </c>
      <c r="L17" s="204" t="s">
        <v>60</v>
      </c>
      <c r="M17" s="205"/>
      <c r="N17" s="26" t="s">
        <v>25</v>
      </c>
      <c r="O17" s="25"/>
      <c r="P17" s="60"/>
    </row>
    <row r="18" spans="1:16" s="8" customFormat="1" ht="333" customHeight="1">
      <c r="A18" s="25">
        <v>2</v>
      </c>
      <c r="B18" s="25" t="s">
        <v>22</v>
      </c>
      <c r="C18" s="50" t="s">
        <v>63</v>
      </c>
      <c r="D18" s="50" t="s">
        <v>62</v>
      </c>
      <c r="E18" s="50" t="s">
        <v>58</v>
      </c>
      <c r="F18" s="43" t="s">
        <v>55</v>
      </c>
      <c r="G18" s="45" t="s">
        <v>59</v>
      </c>
      <c r="H18" s="25">
        <v>3</v>
      </c>
      <c r="I18" s="25">
        <v>2</v>
      </c>
      <c r="J18" s="32">
        <v>6</v>
      </c>
      <c r="K18" s="31" t="s">
        <v>30</v>
      </c>
      <c r="L18" s="204" t="s">
        <v>61</v>
      </c>
      <c r="M18" s="205"/>
      <c r="N18" s="26" t="s">
        <v>25</v>
      </c>
      <c r="O18" s="25"/>
      <c r="P18" s="61"/>
    </row>
    <row r="19" spans="1:16" s="8" customFormat="1" ht="186.75" customHeight="1">
      <c r="A19" s="25">
        <v>3</v>
      </c>
      <c r="B19" s="25" t="s">
        <v>22</v>
      </c>
      <c r="C19" s="39" t="s">
        <v>48</v>
      </c>
      <c r="D19" s="26" t="s">
        <v>47</v>
      </c>
      <c r="E19" s="26" t="s">
        <v>49</v>
      </c>
      <c r="F19" s="43" t="s">
        <v>56</v>
      </c>
      <c r="G19" s="49" t="s">
        <v>53</v>
      </c>
      <c r="H19" s="25">
        <v>4</v>
      </c>
      <c r="I19" s="25">
        <v>2</v>
      </c>
      <c r="J19" s="32">
        <v>8</v>
      </c>
      <c r="K19" s="31" t="s">
        <v>30</v>
      </c>
      <c r="L19" s="206" t="s">
        <v>57</v>
      </c>
      <c r="M19" s="207"/>
      <c r="N19" s="27" t="s">
        <v>25</v>
      </c>
      <c r="O19" s="25"/>
      <c r="P19" s="61"/>
    </row>
    <row r="20" spans="1:16" s="54" customFormat="1" ht="204.75" customHeight="1">
      <c r="A20" s="68">
        <v>4</v>
      </c>
      <c r="B20" s="25" t="s">
        <v>22</v>
      </c>
      <c r="C20" s="45" t="s">
        <v>86</v>
      </c>
      <c r="D20" s="43" t="s">
        <v>83</v>
      </c>
      <c r="E20" s="45" t="s">
        <v>85</v>
      </c>
      <c r="F20" s="43" t="s">
        <v>82</v>
      </c>
      <c r="G20" s="67" t="s">
        <v>84</v>
      </c>
      <c r="H20" s="25">
        <v>2</v>
      </c>
      <c r="I20" s="25">
        <v>2</v>
      </c>
      <c r="J20" s="25">
        <v>4</v>
      </c>
      <c r="K20" s="31" t="s">
        <v>30</v>
      </c>
      <c r="L20" s="204" t="s">
        <v>60</v>
      </c>
      <c r="M20" s="205"/>
      <c r="N20" s="27" t="s">
        <v>25</v>
      </c>
      <c r="O20" s="60"/>
      <c r="P20" s="60"/>
    </row>
  </sheetData>
  <mergeCells count="31">
    <mergeCell ref="G1:M4"/>
    <mergeCell ref="N1:P4"/>
    <mergeCell ref="A5:P5"/>
    <mergeCell ref="A7:P7"/>
    <mergeCell ref="F6:J6"/>
    <mergeCell ref="A8:P8"/>
    <mergeCell ref="A9:P9"/>
    <mergeCell ref="A10:P10"/>
    <mergeCell ref="E11:I11"/>
    <mergeCell ref="K11:L11"/>
    <mergeCell ref="M11:P11"/>
    <mergeCell ref="A14:A15"/>
    <mergeCell ref="B14:B15"/>
    <mergeCell ref="C14:C15"/>
    <mergeCell ref="D14:D15"/>
    <mergeCell ref="E14:E15"/>
    <mergeCell ref="N14:N15"/>
    <mergeCell ref="O14:O15"/>
    <mergeCell ref="P14:P15"/>
    <mergeCell ref="L16:M16"/>
    <mergeCell ref="E12:I12"/>
    <mergeCell ref="K12:L12"/>
    <mergeCell ref="M12:P12"/>
    <mergeCell ref="F14:F15"/>
    <mergeCell ref="G14:G15"/>
    <mergeCell ref="L20:M20"/>
    <mergeCell ref="L17:M17"/>
    <mergeCell ref="L18:M18"/>
    <mergeCell ref="L19:M19"/>
    <mergeCell ref="K14:K15"/>
    <mergeCell ref="L14:M15"/>
  </mergeCells>
  <dataValidations count="1">
    <dataValidation allowBlank="1" showInputMessage="1" promptTitle="Internal" sqref="JB65481:JC65488 SX65481:SY65488 ACT65481:ACU65488 AMP65481:AMQ65488 AWL65481:AWM65488 BGH65481:BGI65488 BQD65481:BQE65488 BZZ65481:CAA65488 CJV65481:CJW65488 CTR65481:CTS65488 DDN65481:DDO65488 DNJ65481:DNK65488 DXF65481:DXG65488 EHB65481:EHC65488 EQX65481:EQY65488 FAT65481:FAU65488 FKP65481:FKQ65488 FUL65481:FUM65488 GEH65481:GEI65488 GOD65481:GOE65488 GXZ65481:GYA65488 HHV65481:HHW65488 HRR65481:HRS65488 IBN65481:IBO65488 ILJ65481:ILK65488 IVF65481:IVG65488 JFB65481:JFC65488 JOX65481:JOY65488 JYT65481:JYU65488 KIP65481:KIQ65488 KSL65481:KSM65488 LCH65481:LCI65488 LMD65481:LME65488 LVZ65481:LWA65488 MFV65481:MFW65488 MPR65481:MPS65488 MZN65481:MZO65488 NJJ65481:NJK65488 NTF65481:NTG65488 ODB65481:ODC65488 OMX65481:OMY65488 OWT65481:OWU65488 PGP65481:PGQ65488 PQL65481:PQM65488 QAH65481:QAI65488 QKD65481:QKE65488 QTZ65481:QUA65488 RDV65481:RDW65488 RNR65481:RNS65488 RXN65481:RXO65488 SHJ65481:SHK65488 SRF65481:SRG65488 TBB65481:TBC65488 TKX65481:TKY65488 TUT65481:TUU65488 UEP65481:UEQ65488 UOL65481:UOM65488 UYH65481:UYI65488 VID65481:VIE65488 VRZ65481:VSA65488 WBV65481:WBW65488 WLR65481:WLS65488 WVN65481:WVO65488 JB131017:JC131024 SX131017:SY131024 ACT131017:ACU131024 AMP131017:AMQ131024 AWL131017:AWM131024 BGH131017:BGI131024 BQD131017:BQE131024 BZZ131017:CAA131024 CJV131017:CJW131024 CTR131017:CTS131024 DDN131017:DDO131024 DNJ131017:DNK131024 DXF131017:DXG131024 EHB131017:EHC131024 EQX131017:EQY131024 FAT131017:FAU131024 FKP131017:FKQ131024 FUL131017:FUM131024 GEH131017:GEI131024 GOD131017:GOE131024 GXZ131017:GYA131024 HHV131017:HHW131024 HRR131017:HRS131024 IBN131017:IBO131024 ILJ131017:ILK131024 IVF131017:IVG131024 JFB131017:JFC131024 JOX131017:JOY131024 JYT131017:JYU131024 KIP131017:KIQ131024 KSL131017:KSM131024 LCH131017:LCI131024 LMD131017:LME131024 LVZ131017:LWA131024 MFV131017:MFW131024 MPR131017:MPS131024 MZN131017:MZO131024 NJJ131017:NJK131024 NTF131017:NTG131024 ODB131017:ODC131024 OMX131017:OMY131024 OWT131017:OWU131024 PGP131017:PGQ131024 PQL131017:PQM131024 QAH131017:QAI131024 QKD131017:QKE131024 QTZ131017:QUA131024 RDV131017:RDW131024 RNR131017:RNS131024 RXN131017:RXO131024 SHJ131017:SHK131024 SRF131017:SRG131024 TBB131017:TBC131024 TKX131017:TKY131024 TUT131017:TUU131024 UEP131017:UEQ131024 UOL131017:UOM131024 UYH131017:UYI131024 VID131017:VIE131024 VRZ131017:VSA131024 WBV131017:WBW131024 WLR131017:WLS131024 WVN131017:WVO131024 JB196553:JC196560 SX196553:SY196560 ACT196553:ACU196560 AMP196553:AMQ196560 AWL196553:AWM196560 BGH196553:BGI196560 BQD196553:BQE196560 BZZ196553:CAA196560 CJV196553:CJW196560 CTR196553:CTS196560 DDN196553:DDO196560 DNJ196553:DNK196560 DXF196553:DXG196560 EHB196553:EHC196560 EQX196553:EQY196560 FAT196553:FAU196560 FKP196553:FKQ196560 FUL196553:FUM196560 GEH196553:GEI196560 GOD196553:GOE196560 GXZ196553:GYA196560 HHV196553:HHW196560 HRR196553:HRS196560 IBN196553:IBO196560 ILJ196553:ILK196560 IVF196553:IVG196560 JFB196553:JFC196560 JOX196553:JOY196560 JYT196553:JYU196560 KIP196553:KIQ196560 KSL196553:KSM196560 LCH196553:LCI196560 LMD196553:LME196560 LVZ196553:LWA196560 MFV196553:MFW196560 MPR196553:MPS196560 MZN196553:MZO196560 NJJ196553:NJK196560 NTF196553:NTG196560 ODB196553:ODC196560 OMX196553:OMY196560 OWT196553:OWU196560 PGP196553:PGQ196560 PQL196553:PQM196560 QAH196553:QAI196560 QKD196553:QKE196560 QTZ196553:QUA196560 RDV196553:RDW196560 RNR196553:RNS196560 RXN196553:RXO196560 SHJ196553:SHK196560 SRF196553:SRG196560 TBB196553:TBC196560 TKX196553:TKY196560 TUT196553:TUU196560 UEP196553:UEQ196560 UOL196553:UOM196560 UYH196553:UYI196560 VID196553:VIE196560 VRZ196553:VSA196560 WBV196553:WBW196560 WLR196553:WLS196560 WVN196553:WVO196560 JB262089:JC262096 SX262089:SY262096 ACT262089:ACU262096 AMP262089:AMQ262096 AWL262089:AWM262096 BGH262089:BGI262096 BQD262089:BQE262096 BZZ262089:CAA262096 CJV262089:CJW262096 CTR262089:CTS262096 DDN262089:DDO262096 DNJ262089:DNK262096 DXF262089:DXG262096 EHB262089:EHC262096 EQX262089:EQY262096 FAT262089:FAU262096 FKP262089:FKQ262096 FUL262089:FUM262096 GEH262089:GEI262096 GOD262089:GOE262096 GXZ262089:GYA262096 HHV262089:HHW262096 HRR262089:HRS262096 IBN262089:IBO262096 ILJ262089:ILK262096 IVF262089:IVG262096 JFB262089:JFC262096 JOX262089:JOY262096 JYT262089:JYU262096 KIP262089:KIQ262096 KSL262089:KSM262096 LCH262089:LCI262096 LMD262089:LME262096 LVZ262089:LWA262096 MFV262089:MFW262096 MPR262089:MPS262096 MZN262089:MZO262096 NJJ262089:NJK262096 NTF262089:NTG262096 ODB262089:ODC262096 OMX262089:OMY262096 OWT262089:OWU262096 PGP262089:PGQ262096 PQL262089:PQM262096 QAH262089:QAI262096 QKD262089:QKE262096 QTZ262089:QUA262096 RDV262089:RDW262096 RNR262089:RNS262096 RXN262089:RXO262096 SHJ262089:SHK262096 SRF262089:SRG262096 TBB262089:TBC262096 TKX262089:TKY262096 TUT262089:TUU262096 UEP262089:UEQ262096 UOL262089:UOM262096 UYH262089:UYI262096 VID262089:VIE262096 VRZ262089:VSA262096 WBV262089:WBW262096 WLR262089:WLS262096 WVN262089:WVO262096 JB327625:JC327632 SX327625:SY327632 ACT327625:ACU327632 AMP327625:AMQ327632 AWL327625:AWM327632 BGH327625:BGI327632 BQD327625:BQE327632 BZZ327625:CAA327632 CJV327625:CJW327632 CTR327625:CTS327632 DDN327625:DDO327632 DNJ327625:DNK327632 DXF327625:DXG327632 EHB327625:EHC327632 EQX327625:EQY327632 FAT327625:FAU327632 FKP327625:FKQ327632 FUL327625:FUM327632 GEH327625:GEI327632 GOD327625:GOE327632 GXZ327625:GYA327632 HHV327625:HHW327632 HRR327625:HRS327632 IBN327625:IBO327632 ILJ327625:ILK327632 IVF327625:IVG327632 JFB327625:JFC327632 JOX327625:JOY327632 JYT327625:JYU327632 KIP327625:KIQ327632 KSL327625:KSM327632 LCH327625:LCI327632 LMD327625:LME327632 LVZ327625:LWA327632 MFV327625:MFW327632 MPR327625:MPS327632 MZN327625:MZO327632 NJJ327625:NJK327632 NTF327625:NTG327632 ODB327625:ODC327632 OMX327625:OMY327632 OWT327625:OWU327632 PGP327625:PGQ327632 PQL327625:PQM327632 QAH327625:QAI327632 QKD327625:QKE327632 QTZ327625:QUA327632 RDV327625:RDW327632 RNR327625:RNS327632 RXN327625:RXO327632 SHJ327625:SHK327632 SRF327625:SRG327632 TBB327625:TBC327632 TKX327625:TKY327632 TUT327625:TUU327632 UEP327625:UEQ327632 UOL327625:UOM327632 UYH327625:UYI327632 VID327625:VIE327632 VRZ327625:VSA327632 WBV327625:WBW327632 WLR327625:WLS327632 WVN327625:WVO327632 JB393161:JC393168 SX393161:SY393168 ACT393161:ACU393168 AMP393161:AMQ393168 AWL393161:AWM393168 BGH393161:BGI393168 BQD393161:BQE393168 BZZ393161:CAA393168 CJV393161:CJW393168 CTR393161:CTS393168 DDN393161:DDO393168 DNJ393161:DNK393168 DXF393161:DXG393168 EHB393161:EHC393168 EQX393161:EQY393168 FAT393161:FAU393168 FKP393161:FKQ393168 FUL393161:FUM393168 GEH393161:GEI393168 GOD393161:GOE393168 GXZ393161:GYA393168 HHV393161:HHW393168 HRR393161:HRS393168 IBN393161:IBO393168 ILJ393161:ILK393168 IVF393161:IVG393168 JFB393161:JFC393168 JOX393161:JOY393168 JYT393161:JYU393168 KIP393161:KIQ393168 KSL393161:KSM393168 LCH393161:LCI393168 LMD393161:LME393168 LVZ393161:LWA393168 MFV393161:MFW393168 MPR393161:MPS393168 MZN393161:MZO393168 NJJ393161:NJK393168 NTF393161:NTG393168 ODB393161:ODC393168 OMX393161:OMY393168 OWT393161:OWU393168 PGP393161:PGQ393168 PQL393161:PQM393168 QAH393161:QAI393168 QKD393161:QKE393168 QTZ393161:QUA393168 RDV393161:RDW393168 RNR393161:RNS393168 RXN393161:RXO393168 SHJ393161:SHK393168 SRF393161:SRG393168 TBB393161:TBC393168 TKX393161:TKY393168 TUT393161:TUU393168 UEP393161:UEQ393168 UOL393161:UOM393168 UYH393161:UYI393168 VID393161:VIE393168 VRZ393161:VSA393168 WBV393161:WBW393168 WLR393161:WLS393168 WVN393161:WVO393168 JB458697:JC458704 SX458697:SY458704 ACT458697:ACU458704 AMP458697:AMQ458704 AWL458697:AWM458704 BGH458697:BGI458704 BQD458697:BQE458704 BZZ458697:CAA458704 CJV458697:CJW458704 CTR458697:CTS458704 DDN458697:DDO458704 DNJ458697:DNK458704 DXF458697:DXG458704 EHB458697:EHC458704 EQX458697:EQY458704 FAT458697:FAU458704 FKP458697:FKQ458704 FUL458697:FUM458704 GEH458697:GEI458704 GOD458697:GOE458704 GXZ458697:GYA458704 HHV458697:HHW458704 HRR458697:HRS458704 IBN458697:IBO458704 ILJ458697:ILK458704 IVF458697:IVG458704 JFB458697:JFC458704 JOX458697:JOY458704 JYT458697:JYU458704 KIP458697:KIQ458704 KSL458697:KSM458704 LCH458697:LCI458704 LMD458697:LME458704 LVZ458697:LWA458704 MFV458697:MFW458704 MPR458697:MPS458704 MZN458697:MZO458704 NJJ458697:NJK458704 NTF458697:NTG458704 ODB458697:ODC458704 OMX458697:OMY458704 OWT458697:OWU458704 PGP458697:PGQ458704 PQL458697:PQM458704 QAH458697:QAI458704 QKD458697:QKE458704 QTZ458697:QUA458704 RDV458697:RDW458704 RNR458697:RNS458704 RXN458697:RXO458704 SHJ458697:SHK458704 SRF458697:SRG458704 TBB458697:TBC458704 TKX458697:TKY458704 TUT458697:TUU458704 UEP458697:UEQ458704 UOL458697:UOM458704 UYH458697:UYI458704 VID458697:VIE458704 VRZ458697:VSA458704 WBV458697:WBW458704 WLR458697:WLS458704 WVN458697:WVO458704 JB524233:JC524240 SX524233:SY524240 ACT524233:ACU524240 AMP524233:AMQ524240 AWL524233:AWM524240 BGH524233:BGI524240 BQD524233:BQE524240 BZZ524233:CAA524240 CJV524233:CJW524240 CTR524233:CTS524240 DDN524233:DDO524240 DNJ524233:DNK524240 DXF524233:DXG524240 EHB524233:EHC524240 EQX524233:EQY524240 FAT524233:FAU524240 FKP524233:FKQ524240 FUL524233:FUM524240 GEH524233:GEI524240 GOD524233:GOE524240 GXZ524233:GYA524240 HHV524233:HHW524240 HRR524233:HRS524240 IBN524233:IBO524240 ILJ524233:ILK524240 IVF524233:IVG524240 JFB524233:JFC524240 JOX524233:JOY524240 JYT524233:JYU524240 KIP524233:KIQ524240 KSL524233:KSM524240 LCH524233:LCI524240 LMD524233:LME524240 LVZ524233:LWA524240 MFV524233:MFW524240 MPR524233:MPS524240 MZN524233:MZO524240 NJJ524233:NJK524240 NTF524233:NTG524240 ODB524233:ODC524240 OMX524233:OMY524240 OWT524233:OWU524240 PGP524233:PGQ524240 PQL524233:PQM524240 QAH524233:QAI524240 QKD524233:QKE524240 QTZ524233:QUA524240 RDV524233:RDW524240 RNR524233:RNS524240 RXN524233:RXO524240 SHJ524233:SHK524240 SRF524233:SRG524240 TBB524233:TBC524240 TKX524233:TKY524240 TUT524233:TUU524240 UEP524233:UEQ524240 UOL524233:UOM524240 UYH524233:UYI524240 VID524233:VIE524240 VRZ524233:VSA524240 WBV524233:WBW524240 WLR524233:WLS524240 WVN524233:WVO524240 JB589769:JC589776 SX589769:SY589776 ACT589769:ACU589776 AMP589769:AMQ589776 AWL589769:AWM589776 BGH589769:BGI589776 BQD589769:BQE589776 BZZ589769:CAA589776 CJV589769:CJW589776 CTR589769:CTS589776 DDN589769:DDO589776 DNJ589769:DNK589776 DXF589769:DXG589776 EHB589769:EHC589776 EQX589769:EQY589776 FAT589769:FAU589776 FKP589769:FKQ589776 FUL589769:FUM589776 GEH589769:GEI589776 GOD589769:GOE589776 GXZ589769:GYA589776 HHV589769:HHW589776 HRR589769:HRS589776 IBN589769:IBO589776 ILJ589769:ILK589776 IVF589769:IVG589776 JFB589769:JFC589776 JOX589769:JOY589776 JYT589769:JYU589776 KIP589769:KIQ589776 KSL589769:KSM589776 LCH589769:LCI589776 LMD589769:LME589776 LVZ589769:LWA589776 MFV589769:MFW589776 MPR589769:MPS589776 MZN589769:MZO589776 NJJ589769:NJK589776 NTF589769:NTG589776 ODB589769:ODC589776 OMX589769:OMY589776 OWT589769:OWU589776 PGP589769:PGQ589776 PQL589769:PQM589776 QAH589769:QAI589776 QKD589769:QKE589776 QTZ589769:QUA589776 RDV589769:RDW589776 RNR589769:RNS589776 RXN589769:RXO589776 SHJ589769:SHK589776 SRF589769:SRG589776 TBB589769:TBC589776 TKX589769:TKY589776 TUT589769:TUU589776 UEP589769:UEQ589776 UOL589769:UOM589776 UYH589769:UYI589776 VID589769:VIE589776 VRZ589769:VSA589776 WBV589769:WBW589776 WLR589769:WLS589776 WVN589769:WVO589776 JB655305:JC655312 SX655305:SY655312 ACT655305:ACU655312 AMP655305:AMQ655312 AWL655305:AWM655312 BGH655305:BGI655312 BQD655305:BQE655312 BZZ655305:CAA655312 CJV655305:CJW655312 CTR655305:CTS655312 DDN655305:DDO655312 DNJ655305:DNK655312 DXF655305:DXG655312 EHB655305:EHC655312 EQX655305:EQY655312 FAT655305:FAU655312 FKP655305:FKQ655312 FUL655305:FUM655312 GEH655305:GEI655312 GOD655305:GOE655312 GXZ655305:GYA655312 HHV655305:HHW655312 HRR655305:HRS655312 IBN655305:IBO655312 ILJ655305:ILK655312 IVF655305:IVG655312 JFB655305:JFC655312 JOX655305:JOY655312 JYT655305:JYU655312 KIP655305:KIQ655312 KSL655305:KSM655312 LCH655305:LCI655312 LMD655305:LME655312 LVZ655305:LWA655312 MFV655305:MFW655312 MPR655305:MPS655312 MZN655305:MZO655312 NJJ655305:NJK655312 NTF655305:NTG655312 ODB655305:ODC655312 OMX655305:OMY655312 OWT655305:OWU655312 PGP655305:PGQ655312 PQL655305:PQM655312 QAH655305:QAI655312 QKD655305:QKE655312 QTZ655305:QUA655312 RDV655305:RDW655312 RNR655305:RNS655312 RXN655305:RXO655312 SHJ655305:SHK655312 SRF655305:SRG655312 TBB655305:TBC655312 TKX655305:TKY655312 TUT655305:TUU655312 UEP655305:UEQ655312 UOL655305:UOM655312 UYH655305:UYI655312 VID655305:VIE655312 VRZ655305:VSA655312 WBV655305:WBW655312 WLR655305:WLS655312 WVN655305:WVO655312 JB720841:JC720848 SX720841:SY720848 ACT720841:ACU720848 AMP720841:AMQ720848 AWL720841:AWM720848 BGH720841:BGI720848 BQD720841:BQE720848 BZZ720841:CAA720848 CJV720841:CJW720848 CTR720841:CTS720848 DDN720841:DDO720848 DNJ720841:DNK720848 DXF720841:DXG720848 EHB720841:EHC720848 EQX720841:EQY720848 FAT720841:FAU720848 FKP720841:FKQ720848 FUL720841:FUM720848 GEH720841:GEI720848 GOD720841:GOE720848 GXZ720841:GYA720848 HHV720841:HHW720848 HRR720841:HRS720848 IBN720841:IBO720848 ILJ720841:ILK720848 IVF720841:IVG720848 JFB720841:JFC720848 JOX720841:JOY720848 JYT720841:JYU720848 KIP720841:KIQ720848 KSL720841:KSM720848 LCH720841:LCI720848 LMD720841:LME720848 LVZ720841:LWA720848 MFV720841:MFW720848 MPR720841:MPS720848 MZN720841:MZO720848 NJJ720841:NJK720848 NTF720841:NTG720848 ODB720841:ODC720848 OMX720841:OMY720848 OWT720841:OWU720848 PGP720841:PGQ720848 PQL720841:PQM720848 QAH720841:QAI720848 QKD720841:QKE720848 QTZ720841:QUA720848 RDV720841:RDW720848 RNR720841:RNS720848 RXN720841:RXO720848 SHJ720841:SHK720848 SRF720841:SRG720848 TBB720841:TBC720848 TKX720841:TKY720848 TUT720841:TUU720848 UEP720841:UEQ720848 UOL720841:UOM720848 UYH720841:UYI720848 VID720841:VIE720848 VRZ720841:VSA720848 WBV720841:WBW720848 WLR720841:WLS720848 WVN720841:WVO720848 JB786377:JC786384 SX786377:SY786384 ACT786377:ACU786384 AMP786377:AMQ786384 AWL786377:AWM786384 BGH786377:BGI786384 BQD786377:BQE786384 BZZ786377:CAA786384 CJV786377:CJW786384 CTR786377:CTS786384 DDN786377:DDO786384 DNJ786377:DNK786384 DXF786377:DXG786384 EHB786377:EHC786384 EQX786377:EQY786384 FAT786377:FAU786384 FKP786377:FKQ786384 FUL786377:FUM786384 GEH786377:GEI786384 GOD786377:GOE786384 GXZ786377:GYA786384 HHV786377:HHW786384 HRR786377:HRS786384 IBN786377:IBO786384 ILJ786377:ILK786384 IVF786377:IVG786384 JFB786377:JFC786384 JOX786377:JOY786384 JYT786377:JYU786384 KIP786377:KIQ786384 KSL786377:KSM786384 LCH786377:LCI786384 LMD786377:LME786384 LVZ786377:LWA786384 MFV786377:MFW786384 MPR786377:MPS786384 MZN786377:MZO786384 NJJ786377:NJK786384 NTF786377:NTG786384 ODB786377:ODC786384 OMX786377:OMY786384 OWT786377:OWU786384 PGP786377:PGQ786384 PQL786377:PQM786384 QAH786377:QAI786384 QKD786377:QKE786384 QTZ786377:QUA786384 RDV786377:RDW786384 RNR786377:RNS786384 RXN786377:RXO786384 SHJ786377:SHK786384 SRF786377:SRG786384 TBB786377:TBC786384 TKX786377:TKY786384 TUT786377:TUU786384 UEP786377:UEQ786384 UOL786377:UOM786384 UYH786377:UYI786384 VID786377:VIE786384 VRZ786377:VSA786384 WBV786377:WBW786384 WLR786377:WLS786384 WVN786377:WVO786384 JB851913:JC851920 SX851913:SY851920 ACT851913:ACU851920 AMP851913:AMQ851920 AWL851913:AWM851920 BGH851913:BGI851920 BQD851913:BQE851920 BZZ851913:CAA851920 CJV851913:CJW851920 CTR851913:CTS851920 DDN851913:DDO851920 DNJ851913:DNK851920 DXF851913:DXG851920 EHB851913:EHC851920 EQX851913:EQY851920 FAT851913:FAU851920 FKP851913:FKQ851920 FUL851913:FUM851920 GEH851913:GEI851920 GOD851913:GOE851920 GXZ851913:GYA851920 HHV851913:HHW851920 HRR851913:HRS851920 IBN851913:IBO851920 ILJ851913:ILK851920 IVF851913:IVG851920 JFB851913:JFC851920 JOX851913:JOY851920 JYT851913:JYU851920 KIP851913:KIQ851920 KSL851913:KSM851920 LCH851913:LCI851920 LMD851913:LME851920 LVZ851913:LWA851920 MFV851913:MFW851920 MPR851913:MPS851920 MZN851913:MZO851920 NJJ851913:NJK851920 NTF851913:NTG851920 ODB851913:ODC851920 OMX851913:OMY851920 OWT851913:OWU851920 PGP851913:PGQ851920 PQL851913:PQM851920 QAH851913:QAI851920 QKD851913:QKE851920 QTZ851913:QUA851920 RDV851913:RDW851920 RNR851913:RNS851920 RXN851913:RXO851920 SHJ851913:SHK851920 SRF851913:SRG851920 TBB851913:TBC851920 TKX851913:TKY851920 TUT851913:TUU851920 UEP851913:UEQ851920 UOL851913:UOM851920 UYH851913:UYI851920 VID851913:VIE851920 VRZ851913:VSA851920 WBV851913:WBW851920 WLR851913:WLS851920 WVN851913:WVO851920 JB917449:JC917456 SX917449:SY917456 ACT917449:ACU917456 AMP917449:AMQ917456 AWL917449:AWM917456 BGH917449:BGI917456 BQD917449:BQE917456 BZZ917449:CAA917456 CJV917449:CJW917456 CTR917449:CTS917456 DDN917449:DDO917456 DNJ917449:DNK917456 DXF917449:DXG917456 EHB917449:EHC917456 EQX917449:EQY917456 FAT917449:FAU917456 FKP917449:FKQ917456 FUL917449:FUM917456 GEH917449:GEI917456 GOD917449:GOE917456 GXZ917449:GYA917456 HHV917449:HHW917456 HRR917449:HRS917456 IBN917449:IBO917456 ILJ917449:ILK917456 IVF917449:IVG917456 JFB917449:JFC917456 JOX917449:JOY917456 JYT917449:JYU917456 KIP917449:KIQ917456 KSL917449:KSM917456 LCH917449:LCI917456 LMD917449:LME917456 LVZ917449:LWA917456 MFV917449:MFW917456 MPR917449:MPS917456 MZN917449:MZO917456 NJJ917449:NJK917456 NTF917449:NTG917456 ODB917449:ODC917456 OMX917449:OMY917456 OWT917449:OWU917456 PGP917449:PGQ917456 PQL917449:PQM917456 QAH917449:QAI917456 QKD917449:QKE917456 QTZ917449:QUA917456 RDV917449:RDW917456 RNR917449:RNS917456 RXN917449:RXO917456 SHJ917449:SHK917456 SRF917449:SRG917456 TBB917449:TBC917456 TKX917449:TKY917456 TUT917449:TUU917456 UEP917449:UEQ917456 UOL917449:UOM917456 UYH917449:UYI917456 VID917449:VIE917456 VRZ917449:VSA917456 WBV917449:WBW917456 WLR917449:WLS917456 WVN917449:WVO917456 JB982985:JC982992 SX982985:SY982992 ACT982985:ACU982992 AMP982985:AMQ982992 AWL982985:AWM982992 BGH982985:BGI982992 BQD982985:BQE982992 BZZ982985:CAA982992 CJV982985:CJW982992 CTR982985:CTS982992 DDN982985:DDO982992 DNJ982985:DNK982992 DXF982985:DXG982992 EHB982985:EHC982992 EQX982985:EQY982992 FAT982985:FAU982992 FKP982985:FKQ982992 FUL982985:FUM982992 GEH982985:GEI982992 GOD982985:GOE982992 GXZ982985:GYA982992 HHV982985:HHW982992 HRR982985:HRS982992 IBN982985:IBO982992 ILJ982985:ILK982992 IVF982985:IVG982992 JFB982985:JFC982992 JOX982985:JOY982992 JYT982985:JYU982992 KIP982985:KIQ982992 KSL982985:KSM982992 LCH982985:LCI982992 LMD982985:LME982992 LVZ982985:LWA982992 MFV982985:MFW982992 MPR982985:MPS982992 MZN982985:MZO982992 NJJ982985:NJK982992 NTF982985:NTG982992 ODB982985:ODC982992 OMX982985:OMY982992 OWT982985:OWU982992 PGP982985:PGQ982992 PQL982985:PQM982992 QAH982985:QAI982992 QKD982985:QKE982992 QTZ982985:QUA982992 RDV982985:RDW982992 RNR982985:RNS982992 RXN982985:RXO982992 SHJ982985:SHK982992 SRF982985:SRG982992 TBB982985:TBC982992 TKX982985:TKY982992 TUT982985:TUU982992 UEP982985:UEQ982992 UOL982985:UOM982992 UYH982985:UYI982992 VID982985:VIE982992 VRZ982985:VSA982992 WBV982985:WBW982992 WLR982985:WLS982992 WVN982985:WVO982992 C65481:E65488 IK65481:IL65488 SG65481:SH65488 ACC65481:ACD65488 ALY65481:ALZ65488 AVU65481:AVV65488 BFQ65481:BFR65488 BPM65481:BPN65488 BZI65481:BZJ65488 CJE65481:CJF65488 CTA65481:CTB65488 DCW65481:DCX65488 DMS65481:DMT65488 DWO65481:DWP65488 EGK65481:EGL65488 EQG65481:EQH65488 FAC65481:FAD65488 FJY65481:FJZ65488 FTU65481:FTV65488 GDQ65481:GDR65488 GNM65481:GNN65488 GXI65481:GXJ65488 HHE65481:HHF65488 HRA65481:HRB65488 IAW65481:IAX65488 IKS65481:IKT65488 IUO65481:IUP65488 JEK65481:JEL65488 JOG65481:JOH65488 JYC65481:JYD65488 KHY65481:KHZ65488 KRU65481:KRV65488 LBQ65481:LBR65488 LLM65481:LLN65488 LVI65481:LVJ65488 MFE65481:MFF65488 MPA65481:MPB65488 MYW65481:MYX65488 NIS65481:NIT65488 NSO65481:NSP65488 OCK65481:OCL65488 OMG65481:OMH65488 OWC65481:OWD65488 PFY65481:PFZ65488 PPU65481:PPV65488 PZQ65481:PZR65488 QJM65481:QJN65488 QTI65481:QTJ65488 RDE65481:RDF65488 RNA65481:RNB65488 RWW65481:RWX65488 SGS65481:SGT65488 SQO65481:SQP65488 TAK65481:TAL65488 TKG65481:TKH65488 TUC65481:TUD65488 UDY65481:UDZ65488 UNU65481:UNV65488 UXQ65481:UXR65488 VHM65481:VHN65488 VRI65481:VRJ65488 WBE65481:WBF65488 WLA65481:WLB65488 WUW65481:WUX65488 C131017:E131024 IK131017:IL131024 SG131017:SH131024 ACC131017:ACD131024 ALY131017:ALZ131024 AVU131017:AVV131024 BFQ131017:BFR131024 BPM131017:BPN131024 BZI131017:BZJ131024 CJE131017:CJF131024 CTA131017:CTB131024 DCW131017:DCX131024 DMS131017:DMT131024 DWO131017:DWP131024 EGK131017:EGL131024 EQG131017:EQH131024 FAC131017:FAD131024 FJY131017:FJZ131024 FTU131017:FTV131024 GDQ131017:GDR131024 GNM131017:GNN131024 GXI131017:GXJ131024 HHE131017:HHF131024 HRA131017:HRB131024 IAW131017:IAX131024 IKS131017:IKT131024 IUO131017:IUP131024 JEK131017:JEL131024 JOG131017:JOH131024 JYC131017:JYD131024 KHY131017:KHZ131024 KRU131017:KRV131024 LBQ131017:LBR131024 LLM131017:LLN131024 LVI131017:LVJ131024 MFE131017:MFF131024 MPA131017:MPB131024 MYW131017:MYX131024 NIS131017:NIT131024 NSO131017:NSP131024 OCK131017:OCL131024 OMG131017:OMH131024 OWC131017:OWD131024 PFY131017:PFZ131024 PPU131017:PPV131024 PZQ131017:PZR131024 QJM131017:QJN131024 QTI131017:QTJ131024 RDE131017:RDF131024 RNA131017:RNB131024 RWW131017:RWX131024 SGS131017:SGT131024 SQO131017:SQP131024 TAK131017:TAL131024 TKG131017:TKH131024 TUC131017:TUD131024 UDY131017:UDZ131024 UNU131017:UNV131024 UXQ131017:UXR131024 VHM131017:VHN131024 VRI131017:VRJ131024 WBE131017:WBF131024 WLA131017:WLB131024 WUW131017:WUX131024 C196553:E196560 IK196553:IL196560 SG196553:SH196560 ACC196553:ACD196560 ALY196553:ALZ196560 AVU196553:AVV196560 BFQ196553:BFR196560 BPM196553:BPN196560 BZI196553:BZJ196560 CJE196553:CJF196560 CTA196553:CTB196560 DCW196553:DCX196560 DMS196553:DMT196560 DWO196553:DWP196560 EGK196553:EGL196560 EQG196553:EQH196560 FAC196553:FAD196560 FJY196553:FJZ196560 FTU196553:FTV196560 GDQ196553:GDR196560 GNM196553:GNN196560 GXI196553:GXJ196560 HHE196553:HHF196560 HRA196553:HRB196560 IAW196553:IAX196560 IKS196553:IKT196560 IUO196553:IUP196560 JEK196553:JEL196560 JOG196553:JOH196560 JYC196553:JYD196560 KHY196553:KHZ196560 KRU196553:KRV196560 LBQ196553:LBR196560 LLM196553:LLN196560 LVI196553:LVJ196560 MFE196553:MFF196560 MPA196553:MPB196560 MYW196553:MYX196560 NIS196553:NIT196560 NSO196553:NSP196560 OCK196553:OCL196560 OMG196553:OMH196560 OWC196553:OWD196560 PFY196553:PFZ196560 PPU196553:PPV196560 PZQ196553:PZR196560 QJM196553:QJN196560 QTI196553:QTJ196560 RDE196553:RDF196560 RNA196553:RNB196560 RWW196553:RWX196560 SGS196553:SGT196560 SQO196553:SQP196560 TAK196553:TAL196560 TKG196553:TKH196560 TUC196553:TUD196560 UDY196553:UDZ196560 UNU196553:UNV196560 UXQ196553:UXR196560 VHM196553:VHN196560 VRI196553:VRJ196560 WBE196553:WBF196560 WLA196553:WLB196560 WUW196553:WUX196560 C262089:E262096 IK262089:IL262096 SG262089:SH262096 ACC262089:ACD262096 ALY262089:ALZ262096 AVU262089:AVV262096 BFQ262089:BFR262096 BPM262089:BPN262096 BZI262089:BZJ262096 CJE262089:CJF262096 CTA262089:CTB262096 DCW262089:DCX262096 DMS262089:DMT262096 DWO262089:DWP262096 EGK262089:EGL262096 EQG262089:EQH262096 FAC262089:FAD262096 FJY262089:FJZ262096 FTU262089:FTV262096 GDQ262089:GDR262096 GNM262089:GNN262096 GXI262089:GXJ262096 HHE262089:HHF262096 HRA262089:HRB262096 IAW262089:IAX262096 IKS262089:IKT262096 IUO262089:IUP262096 JEK262089:JEL262096 JOG262089:JOH262096 JYC262089:JYD262096 KHY262089:KHZ262096 KRU262089:KRV262096 LBQ262089:LBR262096 LLM262089:LLN262096 LVI262089:LVJ262096 MFE262089:MFF262096 MPA262089:MPB262096 MYW262089:MYX262096 NIS262089:NIT262096 NSO262089:NSP262096 OCK262089:OCL262096 OMG262089:OMH262096 OWC262089:OWD262096 PFY262089:PFZ262096 PPU262089:PPV262096 PZQ262089:PZR262096 QJM262089:QJN262096 QTI262089:QTJ262096 RDE262089:RDF262096 RNA262089:RNB262096 RWW262089:RWX262096 SGS262089:SGT262096 SQO262089:SQP262096 TAK262089:TAL262096 TKG262089:TKH262096 TUC262089:TUD262096 UDY262089:UDZ262096 UNU262089:UNV262096 UXQ262089:UXR262096 VHM262089:VHN262096 VRI262089:VRJ262096 WBE262089:WBF262096 WLA262089:WLB262096 WUW262089:WUX262096 C327625:E327632 IK327625:IL327632 SG327625:SH327632 ACC327625:ACD327632 ALY327625:ALZ327632 AVU327625:AVV327632 BFQ327625:BFR327632 BPM327625:BPN327632 BZI327625:BZJ327632 CJE327625:CJF327632 CTA327625:CTB327632 DCW327625:DCX327632 DMS327625:DMT327632 DWO327625:DWP327632 EGK327625:EGL327632 EQG327625:EQH327632 FAC327625:FAD327632 FJY327625:FJZ327632 FTU327625:FTV327632 GDQ327625:GDR327632 GNM327625:GNN327632 GXI327625:GXJ327632 HHE327625:HHF327632 HRA327625:HRB327632 IAW327625:IAX327632 IKS327625:IKT327632 IUO327625:IUP327632 JEK327625:JEL327632 JOG327625:JOH327632 JYC327625:JYD327632 KHY327625:KHZ327632 KRU327625:KRV327632 LBQ327625:LBR327632 LLM327625:LLN327632 LVI327625:LVJ327632 MFE327625:MFF327632 MPA327625:MPB327632 MYW327625:MYX327632 NIS327625:NIT327632 NSO327625:NSP327632 OCK327625:OCL327632 OMG327625:OMH327632 OWC327625:OWD327632 PFY327625:PFZ327632 PPU327625:PPV327632 PZQ327625:PZR327632 QJM327625:QJN327632 QTI327625:QTJ327632 RDE327625:RDF327632 RNA327625:RNB327632 RWW327625:RWX327632 SGS327625:SGT327632 SQO327625:SQP327632 TAK327625:TAL327632 TKG327625:TKH327632 TUC327625:TUD327632 UDY327625:UDZ327632 UNU327625:UNV327632 UXQ327625:UXR327632 VHM327625:VHN327632 VRI327625:VRJ327632 WBE327625:WBF327632 WLA327625:WLB327632 WUW327625:WUX327632 C393161:E393168 IK393161:IL393168 SG393161:SH393168 ACC393161:ACD393168 ALY393161:ALZ393168 AVU393161:AVV393168 BFQ393161:BFR393168 BPM393161:BPN393168 BZI393161:BZJ393168 CJE393161:CJF393168 CTA393161:CTB393168 DCW393161:DCX393168 DMS393161:DMT393168 DWO393161:DWP393168 EGK393161:EGL393168 EQG393161:EQH393168 FAC393161:FAD393168 FJY393161:FJZ393168 FTU393161:FTV393168 GDQ393161:GDR393168 GNM393161:GNN393168 GXI393161:GXJ393168 HHE393161:HHF393168 HRA393161:HRB393168 IAW393161:IAX393168 IKS393161:IKT393168 IUO393161:IUP393168 JEK393161:JEL393168 JOG393161:JOH393168 JYC393161:JYD393168 KHY393161:KHZ393168 KRU393161:KRV393168 LBQ393161:LBR393168 LLM393161:LLN393168 LVI393161:LVJ393168 MFE393161:MFF393168 MPA393161:MPB393168 MYW393161:MYX393168 NIS393161:NIT393168 NSO393161:NSP393168 OCK393161:OCL393168 OMG393161:OMH393168 OWC393161:OWD393168 PFY393161:PFZ393168 PPU393161:PPV393168 PZQ393161:PZR393168 QJM393161:QJN393168 QTI393161:QTJ393168 RDE393161:RDF393168 RNA393161:RNB393168 RWW393161:RWX393168 SGS393161:SGT393168 SQO393161:SQP393168 TAK393161:TAL393168 TKG393161:TKH393168 TUC393161:TUD393168 UDY393161:UDZ393168 UNU393161:UNV393168 UXQ393161:UXR393168 VHM393161:VHN393168 VRI393161:VRJ393168 WBE393161:WBF393168 WLA393161:WLB393168 WUW393161:WUX393168 C458697:E458704 IK458697:IL458704 SG458697:SH458704 ACC458697:ACD458704 ALY458697:ALZ458704 AVU458697:AVV458704 BFQ458697:BFR458704 BPM458697:BPN458704 BZI458697:BZJ458704 CJE458697:CJF458704 CTA458697:CTB458704 DCW458697:DCX458704 DMS458697:DMT458704 DWO458697:DWP458704 EGK458697:EGL458704 EQG458697:EQH458704 FAC458697:FAD458704 FJY458697:FJZ458704 FTU458697:FTV458704 GDQ458697:GDR458704 GNM458697:GNN458704 GXI458697:GXJ458704 HHE458697:HHF458704 HRA458697:HRB458704 IAW458697:IAX458704 IKS458697:IKT458704 IUO458697:IUP458704 JEK458697:JEL458704 JOG458697:JOH458704 JYC458697:JYD458704 KHY458697:KHZ458704 KRU458697:KRV458704 LBQ458697:LBR458704 LLM458697:LLN458704 LVI458697:LVJ458704 MFE458697:MFF458704 MPA458697:MPB458704 MYW458697:MYX458704 NIS458697:NIT458704 NSO458697:NSP458704 OCK458697:OCL458704 OMG458697:OMH458704 OWC458697:OWD458704 PFY458697:PFZ458704 PPU458697:PPV458704 PZQ458697:PZR458704 QJM458697:QJN458704 QTI458697:QTJ458704 RDE458697:RDF458704 RNA458697:RNB458704 RWW458697:RWX458704 SGS458697:SGT458704 SQO458697:SQP458704 TAK458697:TAL458704 TKG458697:TKH458704 TUC458697:TUD458704 UDY458697:UDZ458704 UNU458697:UNV458704 UXQ458697:UXR458704 VHM458697:VHN458704 VRI458697:VRJ458704 WBE458697:WBF458704 WLA458697:WLB458704 WUW458697:WUX458704 C524233:E524240 IK524233:IL524240 SG524233:SH524240 ACC524233:ACD524240 ALY524233:ALZ524240 AVU524233:AVV524240 BFQ524233:BFR524240 BPM524233:BPN524240 BZI524233:BZJ524240 CJE524233:CJF524240 CTA524233:CTB524240 DCW524233:DCX524240 DMS524233:DMT524240 DWO524233:DWP524240 EGK524233:EGL524240 EQG524233:EQH524240 FAC524233:FAD524240 FJY524233:FJZ524240 FTU524233:FTV524240 GDQ524233:GDR524240 GNM524233:GNN524240 GXI524233:GXJ524240 HHE524233:HHF524240 HRA524233:HRB524240 IAW524233:IAX524240 IKS524233:IKT524240 IUO524233:IUP524240 JEK524233:JEL524240 JOG524233:JOH524240 JYC524233:JYD524240 KHY524233:KHZ524240 KRU524233:KRV524240 LBQ524233:LBR524240 LLM524233:LLN524240 LVI524233:LVJ524240 MFE524233:MFF524240 MPA524233:MPB524240 MYW524233:MYX524240 NIS524233:NIT524240 NSO524233:NSP524240 OCK524233:OCL524240 OMG524233:OMH524240 OWC524233:OWD524240 PFY524233:PFZ524240 PPU524233:PPV524240 PZQ524233:PZR524240 QJM524233:QJN524240 QTI524233:QTJ524240 RDE524233:RDF524240 RNA524233:RNB524240 RWW524233:RWX524240 SGS524233:SGT524240 SQO524233:SQP524240 TAK524233:TAL524240 TKG524233:TKH524240 TUC524233:TUD524240 UDY524233:UDZ524240 UNU524233:UNV524240 UXQ524233:UXR524240 VHM524233:VHN524240 VRI524233:VRJ524240 WBE524233:WBF524240 WLA524233:WLB524240 WUW524233:WUX524240 C589769:E589776 IK589769:IL589776 SG589769:SH589776 ACC589769:ACD589776 ALY589769:ALZ589776 AVU589769:AVV589776 BFQ589769:BFR589776 BPM589769:BPN589776 BZI589769:BZJ589776 CJE589769:CJF589776 CTA589769:CTB589776 DCW589769:DCX589776 DMS589769:DMT589776 DWO589769:DWP589776 EGK589769:EGL589776 EQG589769:EQH589776 FAC589769:FAD589776 FJY589769:FJZ589776 FTU589769:FTV589776 GDQ589769:GDR589776 GNM589769:GNN589776 GXI589769:GXJ589776 HHE589769:HHF589776 HRA589769:HRB589776 IAW589769:IAX589776 IKS589769:IKT589776 IUO589769:IUP589776 JEK589769:JEL589776 JOG589769:JOH589776 JYC589769:JYD589776 KHY589769:KHZ589776 KRU589769:KRV589776 LBQ589769:LBR589776 LLM589769:LLN589776 LVI589769:LVJ589776 MFE589769:MFF589776 MPA589769:MPB589776 MYW589769:MYX589776 NIS589769:NIT589776 NSO589769:NSP589776 OCK589769:OCL589776 OMG589769:OMH589776 OWC589769:OWD589776 PFY589769:PFZ589776 PPU589769:PPV589776 PZQ589769:PZR589776 QJM589769:QJN589776 QTI589769:QTJ589776 RDE589769:RDF589776 RNA589769:RNB589776 RWW589769:RWX589776 SGS589769:SGT589776 SQO589769:SQP589776 TAK589769:TAL589776 TKG589769:TKH589776 TUC589769:TUD589776 UDY589769:UDZ589776 UNU589769:UNV589776 UXQ589769:UXR589776 VHM589769:VHN589776 VRI589769:VRJ589776 WBE589769:WBF589776 WLA589769:WLB589776 WUW589769:WUX589776 C655305:E655312 IK655305:IL655312 SG655305:SH655312 ACC655305:ACD655312 ALY655305:ALZ655312 AVU655305:AVV655312 BFQ655305:BFR655312 BPM655305:BPN655312 BZI655305:BZJ655312 CJE655305:CJF655312 CTA655305:CTB655312 DCW655305:DCX655312 DMS655305:DMT655312 DWO655305:DWP655312 EGK655305:EGL655312 EQG655305:EQH655312 FAC655305:FAD655312 FJY655305:FJZ655312 FTU655305:FTV655312 GDQ655305:GDR655312 GNM655305:GNN655312 GXI655305:GXJ655312 HHE655305:HHF655312 HRA655305:HRB655312 IAW655305:IAX655312 IKS655305:IKT655312 IUO655305:IUP655312 JEK655305:JEL655312 JOG655305:JOH655312 JYC655305:JYD655312 KHY655305:KHZ655312 KRU655305:KRV655312 LBQ655305:LBR655312 LLM655305:LLN655312 LVI655305:LVJ655312 MFE655305:MFF655312 MPA655305:MPB655312 MYW655305:MYX655312 NIS655305:NIT655312 NSO655305:NSP655312 OCK655305:OCL655312 OMG655305:OMH655312 OWC655305:OWD655312 PFY655305:PFZ655312 PPU655305:PPV655312 PZQ655305:PZR655312 QJM655305:QJN655312 QTI655305:QTJ655312 RDE655305:RDF655312 RNA655305:RNB655312 RWW655305:RWX655312 SGS655305:SGT655312 SQO655305:SQP655312 TAK655305:TAL655312 TKG655305:TKH655312 TUC655305:TUD655312 UDY655305:UDZ655312 UNU655305:UNV655312 UXQ655305:UXR655312 VHM655305:VHN655312 VRI655305:VRJ655312 WBE655305:WBF655312 WLA655305:WLB655312 WUW655305:WUX655312 C720841:E720848 IK720841:IL720848 SG720841:SH720848 ACC720841:ACD720848 ALY720841:ALZ720848 AVU720841:AVV720848 BFQ720841:BFR720848 BPM720841:BPN720848 BZI720841:BZJ720848 CJE720841:CJF720848 CTA720841:CTB720848 DCW720841:DCX720848 DMS720841:DMT720848 DWO720841:DWP720848 EGK720841:EGL720848 EQG720841:EQH720848 FAC720841:FAD720848 FJY720841:FJZ720848 FTU720841:FTV720848 GDQ720841:GDR720848 GNM720841:GNN720848 GXI720841:GXJ720848 HHE720841:HHF720848 HRA720841:HRB720848 IAW720841:IAX720848 IKS720841:IKT720848 IUO720841:IUP720848 JEK720841:JEL720848 JOG720841:JOH720848 JYC720841:JYD720848 KHY720841:KHZ720848 KRU720841:KRV720848 LBQ720841:LBR720848 LLM720841:LLN720848 LVI720841:LVJ720848 MFE720841:MFF720848 MPA720841:MPB720848 MYW720841:MYX720848 NIS720841:NIT720848 NSO720841:NSP720848 OCK720841:OCL720848 OMG720841:OMH720848 OWC720841:OWD720848 PFY720841:PFZ720848 PPU720841:PPV720848 PZQ720841:PZR720848 QJM720841:QJN720848 QTI720841:QTJ720848 RDE720841:RDF720848 RNA720841:RNB720848 RWW720841:RWX720848 SGS720841:SGT720848 SQO720841:SQP720848 TAK720841:TAL720848 TKG720841:TKH720848 TUC720841:TUD720848 UDY720841:UDZ720848 UNU720841:UNV720848 UXQ720841:UXR720848 VHM720841:VHN720848 VRI720841:VRJ720848 WBE720841:WBF720848 WLA720841:WLB720848 WUW720841:WUX720848 C786377:E786384 IK786377:IL786384 SG786377:SH786384 ACC786377:ACD786384 ALY786377:ALZ786384 AVU786377:AVV786384 BFQ786377:BFR786384 BPM786377:BPN786384 BZI786377:BZJ786384 CJE786377:CJF786384 CTA786377:CTB786384 DCW786377:DCX786384 DMS786377:DMT786384 DWO786377:DWP786384 EGK786377:EGL786384 EQG786377:EQH786384 FAC786377:FAD786384 FJY786377:FJZ786384 FTU786377:FTV786384 GDQ786377:GDR786384 GNM786377:GNN786384 GXI786377:GXJ786384 HHE786377:HHF786384 HRA786377:HRB786384 IAW786377:IAX786384 IKS786377:IKT786384 IUO786377:IUP786384 JEK786377:JEL786384 JOG786377:JOH786384 JYC786377:JYD786384 KHY786377:KHZ786384 KRU786377:KRV786384 LBQ786377:LBR786384 LLM786377:LLN786384 LVI786377:LVJ786384 MFE786377:MFF786384 MPA786377:MPB786384 MYW786377:MYX786384 NIS786377:NIT786384 NSO786377:NSP786384 OCK786377:OCL786384 OMG786377:OMH786384 OWC786377:OWD786384 PFY786377:PFZ786384 PPU786377:PPV786384 PZQ786377:PZR786384 QJM786377:QJN786384 QTI786377:QTJ786384 RDE786377:RDF786384 RNA786377:RNB786384 RWW786377:RWX786384 SGS786377:SGT786384 SQO786377:SQP786384 TAK786377:TAL786384 TKG786377:TKH786384 TUC786377:TUD786384 UDY786377:UDZ786384 UNU786377:UNV786384 UXQ786377:UXR786384 VHM786377:VHN786384 VRI786377:VRJ786384 WBE786377:WBF786384 WLA786377:WLB786384 WUW786377:WUX786384 C851913:E851920 IK851913:IL851920 SG851913:SH851920 ACC851913:ACD851920 ALY851913:ALZ851920 AVU851913:AVV851920 BFQ851913:BFR851920 BPM851913:BPN851920 BZI851913:BZJ851920 CJE851913:CJF851920 CTA851913:CTB851920 DCW851913:DCX851920 DMS851913:DMT851920 DWO851913:DWP851920 EGK851913:EGL851920 EQG851913:EQH851920 FAC851913:FAD851920 FJY851913:FJZ851920 FTU851913:FTV851920 GDQ851913:GDR851920 GNM851913:GNN851920 GXI851913:GXJ851920 HHE851913:HHF851920 HRA851913:HRB851920 IAW851913:IAX851920 IKS851913:IKT851920 IUO851913:IUP851920 JEK851913:JEL851920 JOG851913:JOH851920 JYC851913:JYD851920 KHY851913:KHZ851920 KRU851913:KRV851920 LBQ851913:LBR851920 LLM851913:LLN851920 LVI851913:LVJ851920 MFE851913:MFF851920 MPA851913:MPB851920 MYW851913:MYX851920 NIS851913:NIT851920 NSO851913:NSP851920 OCK851913:OCL851920 OMG851913:OMH851920 OWC851913:OWD851920 PFY851913:PFZ851920 PPU851913:PPV851920 PZQ851913:PZR851920 QJM851913:QJN851920 QTI851913:QTJ851920 RDE851913:RDF851920 RNA851913:RNB851920 RWW851913:RWX851920 SGS851913:SGT851920 SQO851913:SQP851920 TAK851913:TAL851920 TKG851913:TKH851920 TUC851913:TUD851920 UDY851913:UDZ851920 UNU851913:UNV851920 UXQ851913:UXR851920 VHM851913:VHN851920 VRI851913:VRJ851920 WBE851913:WBF851920 WLA851913:WLB851920 WUW851913:WUX851920 C917449:E917456 IK917449:IL917456 SG917449:SH917456 ACC917449:ACD917456 ALY917449:ALZ917456 AVU917449:AVV917456 BFQ917449:BFR917456 BPM917449:BPN917456 BZI917449:BZJ917456 CJE917449:CJF917456 CTA917449:CTB917456 DCW917449:DCX917456 DMS917449:DMT917456 DWO917449:DWP917456 EGK917449:EGL917456 EQG917449:EQH917456 FAC917449:FAD917456 FJY917449:FJZ917456 FTU917449:FTV917456 GDQ917449:GDR917456 GNM917449:GNN917456 GXI917449:GXJ917456 HHE917449:HHF917456 HRA917449:HRB917456 IAW917449:IAX917456 IKS917449:IKT917456 IUO917449:IUP917456 JEK917449:JEL917456 JOG917449:JOH917456 JYC917449:JYD917456 KHY917449:KHZ917456 KRU917449:KRV917456 LBQ917449:LBR917456 LLM917449:LLN917456 LVI917449:LVJ917456 MFE917449:MFF917456 MPA917449:MPB917456 MYW917449:MYX917456 NIS917449:NIT917456 NSO917449:NSP917456 OCK917449:OCL917456 OMG917449:OMH917456 OWC917449:OWD917456 PFY917449:PFZ917456 PPU917449:PPV917456 PZQ917449:PZR917456 QJM917449:QJN917456 QTI917449:QTJ917456 RDE917449:RDF917456 RNA917449:RNB917456 RWW917449:RWX917456 SGS917449:SGT917456 SQO917449:SQP917456 TAK917449:TAL917456 TKG917449:TKH917456 TUC917449:TUD917456 UDY917449:UDZ917456 UNU917449:UNV917456 UXQ917449:UXR917456 VHM917449:VHN917456 VRI917449:VRJ917456 WBE917449:WBF917456 WLA917449:WLB917456 WUW917449:WUX917456 C982985:E982992 IK982985:IL982992 SG982985:SH982992 ACC982985:ACD982992 ALY982985:ALZ982992 AVU982985:AVV982992 BFQ982985:BFR982992 BPM982985:BPN982992 BZI982985:BZJ982992 CJE982985:CJF982992 CTA982985:CTB982992 DCW982985:DCX982992 DMS982985:DMT982992 DWO982985:DWP982992 EGK982985:EGL982992 EQG982985:EQH982992 FAC982985:FAD982992 FJY982985:FJZ982992 FTU982985:FTV982992 GDQ982985:GDR982992 GNM982985:GNN982992 GXI982985:GXJ982992 HHE982985:HHF982992 HRA982985:HRB982992 IAW982985:IAX982992 IKS982985:IKT982992 IUO982985:IUP982992 JEK982985:JEL982992 JOG982985:JOH982992 JYC982985:JYD982992 KHY982985:KHZ982992 KRU982985:KRV982992 LBQ982985:LBR982992 LLM982985:LLN982992 LVI982985:LVJ982992 MFE982985:MFF982992 MPA982985:MPB982992 MYW982985:MYX982992 NIS982985:NIT982992 NSO982985:NSP982992 OCK982985:OCL982992 OMG982985:OMH982992 OWC982985:OWD982992 PFY982985:PFZ982992 PPU982985:PPV982992 PZQ982985:PZR982992 QJM982985:QJN982992 QTI982985:QTJ982992 RDE982985:RDF982992 RNA982985:RNB982992 RWW982985:RWX982992 SGS982985:SGT982992 SQO982985:SQP982992 TAK982985:TAL982992 TKG982985:TKH982992 TUC982985:TUD982992 UDY982985:UDZ982992 UNU982985:UNV982992 UXQ982985:UXR982992 VHM982985:VHN982992 VRI982985:VRJ982992 WBE982985:WBF982992 WLA982985:WLB982992 WUW982985:WUX982992 O18:O19 B17:B19 D17:D19"/>
  </dataValidations>
  <printOptions horizontalCentered="1"/>
  <pageMargins left="0.25" right="0" top="0.25" bottom="0.2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4"/>
  </sheetPr>
  <dimension ref="A1:S179"/>
  <sheetViews>
    <sheetView tabSelected="1" zoomScale="110" zoomScaleNormal="110" workbookViewId="0">
      <selection activeCell="H6" sqref="H6"/>
    </sheetView>
  </sheetViews>
  <sheetFormatPr defaultRowHeight="15"/>
  <cols>
    <col min="1" max="1" width="5.140625" style="69" customWidth="1"/>
    <col min="2" max="2" width="14" style="69" customWidth="1"/>
    <col min="3" max="3" width="10.28515625" style="69" customWidth="1"/>
    <col min="4" max="4" width="22.28515625" style="69" customWidth="1"/>
    <col min="5" max="5" width="10.7109375" style="69" customWidth="1"/>
    <col min="6" max="6" width="13.7109375" style="69" customWidth="1"/>
    <col min="7" max="9" width="7.28515625" style="103" customWidth="1"/>
    <col min="10" max="18" width="7.28515625" style="69" customWidth="1"/>
    <col min="19" max="256" width="9.140625" style="69"/>
    <col min="257" max="257" width="5.140625" style="69" customWidth="1"/>
    <col min="258" max="258" width="14" style="69" customWidth="1"/>
    <col min="259" max="259" width="10.28515625" style="69" customWidth="1"/>
    <col min="260" max="260" width="22.28515625" style="69" customWidth="1"/>
    <col min="261" max="261" width="10.7109375" style="69" customWidth="1"/>
    <col min="262" max="262" width="13.7109375" style="69" customWidth="1"/>
    <col min="263" max="274" width="7.28515625" style="69" customWidth="1"/>
    <col min="275" max="512" width="9.140625" style="69"/>
    <col min="513" max="513" width="5.140625" style="69" customWidth="1"/>
    <col min="514" max="514" width="14" style="69" customWidth="1"/>
    <col min="515" max="515" width="10.28515625" style="69" customWidth="1"/>
    <col min="516" max="516" width="22.28515625" style="69" customWidth="1"/>
    <col min="517" max="517" width="10.7109375" style="69" customWidth="1"/>
    <col min="518" max="518" width="13.7109375" style="69" customWidth="1"/>
    <col min="519" max="530" width="7.28515625" style="69" customWidth="1"/>
    <col min="531" max="768" width="9.140625" style="69"/>
    <col min="769" max="769" width="5.140625" style="69" customWidth="1"/>
    <col min="770" max="770" width="14" style="69" customWidth="1"/>
    <col min="771" max="771" width="10.28515625" style="69" customWidth="1"/>
    <col min="772" max="772" width="22.28515625" style="69" customWidth="1"/>
    <col min="773" max="773" width="10.7109375" style="69" customWidth="1"/>
    <col min="774" max="774" width="13.7109375" style="69" customWidth="1"/>
    <col min="775" max="786" width="7.28515625" style="69" customWidth="1"/>
    <col min="787" max="1024" width="9.140625" style="69"/>
    <col min="1025" max="1025" width="5.140625" style="69" customWidth="1"/>
    <col min="1026" max="1026" width="14" style="69" customWidth="1"/>
    <col min="1027" max="1027" width="10.28515625" style="69" customWidth="1"/>
    <col min="1028" max="1028" width="22.28515625" style="69" customWidth="1"/>
    <col min="1029" max="1029" width="10.7109375" style="69" customWidth="1"/>
    <col min="1030" max="1030" width="13.7109375" style="69" customWidth="1"/>
    <col min="1031" max="1042" width="7.28515625" style="69" customWidth="1"/>
    <col min="1043" max="1280" width="9.140625" style="69"/>
    <col min="1281" max="1281" width="5.140625" style="69" customWidth="1"/>
    <col min="1282" max="1282" width="14" style="69" customWidth="1"/>
    <col min="1283" max="1283" width="10.28515625" style="69" customWidth="1"/>
    <col min="1284" max="1284" width="22.28515625" style="69" customWidth="1"/>
    <col min="1285" max="1285" width="10.7109375" style="69" customWidth="1"/>
    <col min="1286" max="1286" width="13.7109375" style="69" customWidth="1"/>
    <col min="1287" max="1298" width="7.28515625" style="69" customWidth="1"/>
    <col min="1299" max="1536" width="9.140625" style="69"/>
    <col min="1537" max="1537" width="5.140625" style="69" customWidth="1"/>
    <col min="1538" max="1538" width="14" style="69" customWidth="1"/>
    <col min="1539" max="1539" width="10.28515625" style="69" customWidth="1"/>
    <col min="1540" max="1540" width="22.28515625" style="69" customWidth="1"/>
    <col min="1541" max="1541" width="10.7109375" style="69" customWidth="1"/>
    <col min="1542" max="1542" width="13.7109375" style="69" customWidth="1"/>
    <col min="1543" max="1554" width="7.28515625" style="69" customWidth="1"/>
    <col min="1555" max="1792" width="9.140625" style="69"/>
    <col min="1793" max="1793" width="5.140625" style="69" customWidth="1"/>
    <col min="1794" max="1794" width="14" style="69" customWidth="1"/>
    <col min="1795" max="1795" width="10.28515625" style="69" customWidth="1"/>
    <col min="1796" max="1796" width="22.28515625" style="69" customWidth="1"/>
    <col min="1797" max="1797" width="10.7109375" style="69" customWidth="1"/>
    <col min="1798" max="1798" width="13.7109375" style="69" customWidth="1"/>
    <col min="1799" max="1810" width="7.28515625" style="69" customWidth="1"/>
    <col min="1811" max="2048" width="9.140625" style="69"/>
    <col min="2049" max="2049" width="5.140625" style="69" customWidth="1"/>
    <col min="2050" max="2050" width="14" style="69" customWidth="1"/>
    <col min="2051" max="2051" width="10.28515625" style="69" customWidth="1"/>
    <col min="2052" max="2052" width="22.28515625" style="69" customWidth="1"/>
    <col min="2053" max="2053" width="10.7109375" style="69" customWidth="1"/>
    <col min="2054" max="2054" width="13.7109375" style="69" customWidth="1"/>
    <col min="2055" max="2066" width="7.28515625" style="69" customWidth="1"/>
    <col min="2067" max="2304" width="9.140625" style="69"/>
    <col min="2305" max="2305" width="5.140625" style="69" customWidth="1"/>
    <col min="2306" max="2306" width="14" style="69" customWidth="1"/>
    <col min="2307" max="2307" width="10.28515625" style="69" customWidth="1"/>
    <col min="2308" max="2308" width="22.28515625" style="69" customWidth="1"/>
    <col min="2309" max="2309" width="10.7109375" style="69" customWidth="1"/>
    <col min="2310" max="2310" width="13.7109375" style="69" customWidth="1"/>
    <col min="2311" max="2322" width="7.28515625" style="69" customWidth="1"/>
    <col min="2323" max="2560" width="9.140625" style="69"/>
    <col min="2561" max="2561" width="5.140625" style="69" customWidth="1"/>
    <col min="2562" max="2562" width="14" style="69" customWidth="1"/>
    <col min="2563" max="2563" width="10.28515625" style="69" customWidth="1"/>
    <col min="2564" max="2564" width="22.28515625" style="69" customWidth="1"/>
    <col min="2565" max="2565" width="10.7109375" style="69" customWidth="1"/>
    <col min="2566" max="2566" width="13.7109375" style="69" customWidth="1"/>
    <col min="2567" max="2578" width="7.28515625" style="69" customWidth="1"/>
    <col min="2579" max="2816" width="9.140625" style="69"/>
    <col min="2817" max="2817" width="5.140625" style="69" customWidth="1"/>
    <col min="2818" max="2818" width="14" style="69" customWidth="1"/>
    <col min="2819" max="2819" width="10.28515625" style="69" customWidth="1"/>
    <col min="2820" max="2820" width="22.28515625" style="69" customWidth="1"/>
    <col min="2821" max="2821" width="10.7109375" style="69" customWidth="1"/>
    <col min="2822" max="2822" width="13.7109375" style="69" customWidth="1"/>
    <col min="2823" max="2834" width="7.28515625" style="69" customWidth="1"/>
    <col min="2835" max="3072" width="9.140625" style="69"/>
    <col min="3073" max="3073" width="5.140625" style="69" customWidth="1"/>
    <col min="3074" max="3074" width="14" style="69" customWidth="1"/>
    <col min="3075" max="3075" width="10.28515625" style="69" customWidth="1"/>
    <col min="3076" max="3076" width="22.28515625" style="69" customWidth="1"/>
    <col min="3077" max="3077" width="10.7109375" style="69" customWidth="1"/>
    <col min="3078" max="3078" width="13.7109375" style="69" customWidth="1"/>
    <col min="3079" max="3090" width="7.28515625" style="69" customWidth="1"/>
    <col min="3091" max="3328" width="9.140625" style="69"/>
    <col min="3329" max="3329" width="5.140625" style="69" customWidth="1"/>
    <col min="3330" max="3330" width="14" style="69" customWidth="1"/>
    <col min="3331" max="3331" width="10.28515625" style="69" customWidth="1"/>
    <col min="3332" max="3332" width="22.28515625" style="69" customWidth="1"/>
    <col min="3333" max="3333" width="10.7109375" style="69" customWidth="1"/>
    <col min="3334" max="3334" width="13.7109375" style="69" customWidth="1"/>
    <col min="3335" max="3346" width="7.28515625" style="69" customWidth="1"/>
    <col min="3347" max="3584" width="9.140625" style="69"/>
    <col min="3585" max="3585" width="5.140625" style="69" customWidth="1"/>
    <col min="3586" max="3586" width="14" style="69" customWidth="1"/>
    <col min="3587" max="3587" width="10.28515625" style="69" customWidth="1"/>
    <col min="3588" max="3588" width="22.28515625" style="69" customWidth="1"/>
    <col min="3589" max="3589" width="10.7109375" style="69" customWidth="1"/>
    <col min="3590" max="3590" width="13.7109375" style="69" customWidth="1"/>
    <col min="3591" max="3602" width="7.28515625" style="69" customWidth="1"/>
    <col min="3603" max="3840" width="9.140625" style="69"/>
    <col min="3841" max="3841" width="5.140625" style="69" customWidth="1"/>
    <col min="3842" max="3842" width="14" style="69" customWidth="1"/>
    <col min="3843" max="3843" width="10.28515625" style="69" customWidth="1"/>
    <col min="3844" max="3844" width="22.28515625" style="69" customWidth="1"/>
    <col min="3845" max="3845" width="10.7109375" style="69" customWidth="1"/>
    <col min="3846" max="3846" width="13.7109375" style="69" customWidth="1"/>
    <col min="3847" max="3858" width="7.28515625" style="69" customWidth="1"/>
    <col min="3859" max="4096" width="9.140625" style="69"/>
    <col min="4097" max="4097" width="5.140625" style="69" customWidth="1"/>
    <col min="4098" max="4098" width="14" style="69" customWidth="1"/>
    <col min="4099" max="4099" width="10.28515625" style="69" customWidth="1"/>
    <col min="4100" max="4100" width="22.28515625" style="69" customWidth="1"/>
    <col min="4101" max="4101" width="10.7109375" style="69" customWidth="1"/>
    <col min="4102" max="4102" width="13.7109375" style="69" customWidth="1"/>
    <col min="4103" max="4114" width="7.28515625" style="69" customWidth="1"/>
    <col min="4115" max="4352" width="9.140625" style="69"/>
    <col min="4353" max="4353" width="5.140625" style="69" customWidth="1"/>
    <col min="4354" max="4354" width="14" style="69" customWidth="1"/>
    <col min="4355" max="4355" width="10.28515625" style="69" customWidth="1"/>
    <col min="4356" max="4356" width="22.28515625" style="69" customWidth="1"/>
    <col min="4357" max="4357" width="10.7109375" style="69" customWidth="1"/>
    <col min="4358" max="4358" width="13.7109375" style="69" customWidth="1"/>
    <col min="4359" max="4370" width="7.28515625" style="69" customWidth="1"/>
    <col min="4371" max="4608" width="9.140625" style="69"/>
    <col min="4609" max="4609" width="5.140625" style="69" customWidth="1"/>
    <col min="4610" max="4610" width="14" style="69" customWidth="1"/>
    <col min="4611" max="4611" width="10.28515625" style="69" customWidth="1"/>
    <col min="4612" max="4612" width="22.28515625" style="69" customWidth="1"/>
    <col min="4613" max="4613" width="10.7109375" style="69" customWidth="1"/>
    <col min="4614" max="4614" width="13.7109375" style="69" customWidth="1"/>
    <col min="4615" max="4626" width="7.28515625" style="69" customWidth="1"/>
    <col min="4627" max="4864" width="9.140625" style="69"/>
    <col min="4865" max="4865" width="5.140625" style="69" customWidth="1"/>
    <col min="4866" max="4866" width="14" style="69" customWidth="1"/>
    <col min="4867" max="4867" width="10.28515625" style="69" customWidth="1"/>
    <col min="4868" max="4868" width="22.28515625" style="69" customWidth="1"/>
    <col min="4869" max="4869" width="10.7109375" style="69" customWidth="1"/>
    <col min="4870" max="4870" width="13.7109375" style="69" customWidth="1"/>
    <col min="4871" max="4882" width="7.28515625" style="69" customWidth="1"/>
    <col min="4883" max="5120" width="9.140625" style="69"/>
    <col min="5121" max="5121" width="5.140625" style="69" customWidth="1"/>
    <col min="5122" max="5122" width="14" style="69" customWidth="1"/>
    <col min="5123" max="5123" width="10.28515625" style="69" customWidth="1"/>
    <col min="5124" max="5124" width="22.28515625" style="69" customWidth="1"/>
    <col min="5125" max="5125" width="10.7109375" style="69" customWidth="1"/>
    <col min="5126" max="5126" width="13.7109375" style="69" customWidth="1"/>
    <col min="5127" max="5138" width="7.28515625" style="69" customWidth="1"/>
    <col min="5139" max="5376" width="9.140625" style="69"/>
    <col min="5377" max="5377" width="5.140625" style="69" customWidth="1"/>
    <col min="5378" max="5378" width="14" style="69" customWidth="1"/>
    <col min="5379" max="5379" width="10.28515625" style="69" customWidth="1"/>
    <col min="5380" max="5380" width="22.28515625" style="69" customWidth="1"/>
    <col min="5381" max="5381" width="10.7109375" style="69" customWidth="1"/>
    <col min="5382" max="5382" width="13.7109375" style="69" customWidth="1"/>
    <col min="5383" max="5394" width="7.28515625" style="69" customWidth="1"/>
    <col min="5395" max="5632" width="9.140625" style="69"/>
    <col min="5633" max="5633" width="5.140625" style="69" customWidth="1"/>
    <col min="5634" max="5634" width="14" style="69" customWidth="1"/>
    <col min="5635" max="5635" width="10.28515625" style="69" customWidth="1"/>
    <col min="5636" max="5636" width="22.28515625" style="69" customWidth="1"/>
    <col min="5637" max="5637" width="10.7109375" style="69" customWidth="1"/>
    <col min="5638" max="5638" width="13.7109375" style="69" customWidth="1"/>
    <col min="5639" max="5650" width="7.28515625" style="69" customWidth="1"/>
    <col min="5651" max="5888" width="9.140625" style="69"/>
    <col min="5889" max="5889" width="5.140625" style="69" customWidth="1"/>
    <col min="5890" max="5890" width="14" style="69" customWidth="1"/>
    <col min="5891" max="5891" width="10.28515625" style="69" customWidth="1"/>
    <col min="5892" max="5892" width="22.28515625" style="69" customWidth="1"/>
    <col min="5893" max="5893" width="10.7109375" style="69" customWidth="1"/>
    <col min="5894" max="5894" width="13.7109375" style="69" customWidth="1"/>
    <col min="5895" max="5906" width="7.28515625" style="69" customWidth="1"/>
    <col min="5907" max="6144" width="9.140625" style="69"/>
    <col min="6145" max="6145" width="5.140625" style="69" customWidth="1"/>
    <col min="6146" max="6146" width="14" style="69" customWidth="1"/>
    <col min="6147" max="6147" width="10.28515625" style="69" customWidth="1"/>
    <col min="6148" max="6148" width="22.28515625" style="69" customWidth="1"/>
    <col min="6149" max="6149" width="10.7109375" style="69" customWidth="1"/>
    <col min="6150" max="6150" width="13.7109375" style="69" customWidth="1"/>
    <col min="6151" max="6162" width="7.28515625" style="69" customWidth="1"/>
    <col min="6163" max="6400" width="9.140625" style="69"/>
    <col min="6401" max="6401" width="5.140625" style="69" customWidth="1"/>
    <col min="6402" max="6402" width="14" style="69" customWidth="1"/>
    <col min="6403" max="6403" width="10.28515625" style="69" customWidth="1"/>
    <col min="6404" max="6404" width="22.28515625" style="69" customWidth="1"/>
    <col min="6405" max="6405" width="10.7109375" style="69" customWidth="1"/>
    <col min="6406" max="6406" width="13.7109375" style="69" customWidth="1"/>
    <col min="6407" max="6418" width="7.28515625" style="69" customWidth="1"/>
    <col min="6419" max="6656" width="9.140625" style="69"/>
    <col min="6657" max="6657" width="5.140625" style="69" customWidth="1"/>
    <col min="6658" max="6658" width="14" style="69" customWidth="1"/>
    <col min="6659" max="6659" width="10.28515625" style="69" customWidth="1"/>
    <col min="6660" max="6660" width="22.28515625" style="69" customWidth="1"/>
    <col min="6661" max="6661" width="10.7109375" style="69" customWidth="1"/>
    <col min="6662" max="6662" width="13.7109375" style="69" customWidth="1"/>
    <col min="6663" max="6674" width="7.28515625" style="69" customWidth="1"/>
    <col min="6675" max="6912" width="9.140625" style="69"/>
    <col min="6913" max="6913" width="5.140625" style="69" customWidth="1"/>
    <col min="6914" max="6914" width="14" style="69" customWidth="1"/>
    <col min="6915" max="6915" width="10.28515625" style="69" customWidth="1"/>
    <col min="6916" max="6916" width="22.28515625" style="69" customWidth="1"/>
    <col min="6917" max="6917" width="10.7109375" style="69" customWidth="1"/>
    <col min="6918" max="6918" width="13.7109375" style="69" customWidth="1"/>
    <col min="6919" max="6930" width="7.28515625" style="69" customWidth="1"/>
    <col min="6931" max="7168" width="9.140625" style="69"/>
    <col min="7169" max="7169" width="5.140625" style="69" customWidth="1"/>
    <col min="7170" max="7170" width="14" style="69" customWidth="1"/>
    <col min="7171" max="7171" width="10.28515625" style="69" customWidth="1"/>
    <col min="7172" max="7172" width="22.28515625" style="69" customWidth="1"/>
    <col min="7173" max="7173" width="10.7109375" style="69" customWidth="1"/>
    <col min="7174" max="7174" width="13.7109375" style="69" customWidth="1"/>
    <col min="7175" max="7186" width="7.28515625" style="69" customWidth="1"/>
    <col min="7187" max="7424" width="9.140625" style="69"/>
    <col min="7425" max="7425" width="5.140625" style="69" customWidth="1"/>
    <col min="7426" max="7426" width="14" style="69" customWidth="1"/>
    <col min="7427" max="7427" width="10.28515625" style="69" customWidth="1"/>
    <col min="7428" max="7428" width="22.28515625" style="69" customWidth="1"/>
    <col min="7429" max="7429" width="10.7109375" style="69" customWidth="1"/>
    <col min="7430" max="7430" width="13.7109375" style="69" customWidth="1"/>
    <col min="7431" max="7442" width="7.28515625" style="69" customWidth="1"/>
    <col min="7443" max="7680" width="9.140625" style="69"/>
    <col min="7681" max="7681" width="5.140625" style="69" customWidth="1"/>
    <col min="7682" max="7682" width="14" style="69" customWidth="1"/>
    <col min="7683" max="7683" width="10.28515625" style="69" customWidth="1"/>
    <col min="7684" max="7684" width="22.28515625" style="69" customWidth="1"/>
    <col min="7685" max="7685" width="10.7109375" style="69" customWidth="1"/>
    <col min="7686" max="7686" width="13.7109375" style="69" customWidth="1"/>
    <col min="7687" max="7698" width="7.28515625" style="69" customWidth="1"/>
    <col min="7699" max="7936" width="9.140625" style="69"/>
    <col min="7937" max="7937" width="5.140625" style="69" customWidth="1"/>
    <col min="7938" max="7938" width="14" style="69" customWidth="1"/>
    <col min="7939" max="7939" width="10.28515625" style="69" customWidth="1"/>
    <col min="7940" max="7940" width="22.28515625" style="69" customWidth="1"/>
    <col min="7941" max="7941" width="10.7109375" style="69" customWidth="1"/>
    <col min="7942" max="7942" width="13.7109375" style="69" customWidth="1"/>
    <col min="7943" max="7954" width="7.28515625" style="69" customWidth="1"/>
    <col min="7955" max="8192" width="9.140625" style="69"/>
    <col min="8193" max="8193" width="5.140625" style="69" customWidth="1"/>
    <col min="8194" max="8194" width="14" style="69" customWidth="1"/>
    <col min="8195" max="8195" width="10.28515625" style="69" customWidth="1"/>
    <col min="8196" max="8196" width="22.28515625" style="69" customWidth="1"/>
    <col min="8197" max="8197" width="10.7109375" style="69" customWidth="1"/>
    <col min="8198" max="8198" width="13.7109375" style="69" customWidth="1"/>
    <col min="8199" max="8210" width="7.28515625" style="69" customWidth="1"/>
    <col min="8211" max="8448" width="9.140625" style="69"/>
    <col min="8449" max="8449" width="5.140625" style="69" customWidth="1"/>
    <col min="8450" max="8450" width="14" style="69" customWidth="1"/>
    <col min="8451" max="8451" width="10.28515625" style="69" customWidth="1"/>
    <col min="8452" max="8452" width="22.28515625" style="69" customWidth="1"/>
    <col min="8453" max="8453" width="10.7109375" style="69" customWidth="1"/>
    <col min="8454" max="8454" width="13.7109375" style="69" customWidth="1"/>
    <col min="8455" max="8466" width="7.28515625" style="69" customWidth="1"/>
    <col min="8467" max="8704" width="9.140625" style="69"/>
    <col min="8705" max="8705" width="5.140625" style="69" customWidth="1"/>
    <col min="8706" max="8706" width="14" style="69" customWidth="1"/>
    <col min="8707" max="8707" width="10.28515625" style="69" customWidth="1"/>
    <col min="8708" max="8708" width="22.28515625" style="69" customWidth="1"/>
    <col min="8709" max="8709" width="10.7109375" style="69" customWidth="1"/>
    <col min="8710" max="8710" width="13.7109375" style="69" customWidth="1"/>
    <col min="8711" max="8722" width="7.28515625" style="69" customWidth="1"/>
    <col min="8723" max="8960" width="9.140625" style="69"/>
    <col min="8961" max="8961" width="5.140625" style="69" customWidth="1"/>
    <col min="8962" max="8962" width="14" style="69" customWidth="1"/>
    <col min="8963" max="8963" width="10.28515625" style="69" customWidth="1"/>
    <col min="8964" max="8964" width="22.28515625" style="69" customWidth="1"/>
    <col min="8965" max="8965" width="10.7109375" style="69" customWidth="1"/>
    <col min="8966" max="8966" width="13.7109375" style="69" customWidth="1"/>
    <col min="8967" max="8978" width="7.28515625" style="69" customWidth="1"/>
    <col min="8979" max="9216" width="9.140625" style="69"/>
    <col min="9217" max="9217" width="5.140625" style="69" customWidth="1"/>
    <col min="9218" max="9218" width="14" style="69" customWidth="1"/>
    <col min="9219" max="9219" width="10.28515625" style="69" customWidth="1"/>
    <col min="9220" max="9220" width="22.28515625" style="69" customWidth="1"/>
    <col min="9221" max="9221" width="10.7109375" style="69" customWidth="1"/>
    <col min="9222" max="9222" width="13.7109375" style="69" customWidth="1"/>
    <col min="9223" max="9234" width="7.28515625" style="69" customWidth="1"/>
    <col min="9235" max="9472" width="9.140625" style="69"/>
    <col min="9473" max="9473" width="5.140625" style="69" customWidth="1"/>
    <col min="9474" max="9474" width="14" style="69" customWidth="1"/>
    <col min="9475" max="9475" width="10.28515625" style="69" customWidth="1"/>
    <col min="9476" max="9476" width="22.28515625" style="69" customWidth="1"/>
    <col min="9477" max="9477" width="10.7109375" style="69" customWidth="1"/>
    <col min="9478" max="9478" width="13.7109375" style="69" customWidth="1"/>
    <col min="9479" max="9490" width="7.28515625" style="69" customWidth="1"/>
    <col min="9491" max="9728" width="9.140625" style="69"/>
    <col min="9729" max="9729" width="5.140625" style="69" customWidth="1"/>
    <col min="9730" max="9730" width="14" style="69" customWidth="1"/>
    <col min="9731" max="9731" width="10.28515625" style="69" customWidth="1"/>
    <col min="9732" max="9732" width="22.28515625" style="69" customWidth="1"/>
    <col min="9733" max="9733" width="10.7109375" style="69" customWidth="1"/>
    <col min="9734" max="9734" width="13.7109375" style="69" customWidth="1"/>
    <col min="9735" max="9746" width="7.28515625" style="69" customWidth="1"/>
    <col min="9747" max="9984" width="9.140625" style="69"/>
    <col min="9985" max="9985" width="5.140625" style="69" customWidth="1"/>
    <col min="9986" max="9986" width="14" style="69" customWidth="1"/>
    <col min="9987" max="9987" width="10.28515625" style="69" customWidth="1"/>
    <col min="9988" max="9988" width="22.28515625" style="69" customWidth="1"/>
    <col min="9989" max="9989" width="10.7109375" style="69" customWidth="1"/>
    <col min="9990" max="9990" width="13.7109375" style="69" customWidth="1"/>
    <col min="9991" max="10002" width="7.28515625" style="69" customWidth="1"/>
    <col min="10003" max="10240" width="9.140625" style="69"/>
    <col min="10241" max="10241" width="5.140625" style="69" customWidth="1"/>
    <col min="10242" max="10242" width="14" style="69" customWidth="1"/>
    <col min="10243" max="10243" width="10.28515625" style="69" customWidth="1"/>
    <col min="10244" max="10244" width="22.28515625" style="69" customWidth="1"/>
    <col min="10245" max="10245" width="10.7109375" style="69" customWidth="1"/>
    <col min="10246" max="10246" width="13.7109375" style="69" customWidth="1"/>
    <col min="10247" max="10258" width="7.28515625" style="69" customWidth="1"/>
    <col min="10259" max="10496" width="9.140625" style="69"/>
    <col min="10497" max="10497" width="5.140625" style="69" customWidth="1"/>
    <col min="10498" max="10498" width="14" style="69" customWidth="1"/>
    <col min="10499" max="10499" width="10.28515625" style="69" customWidth="1"/>
    <col min="10500" max="10500" width="22.28515625" style="69" customWidth="1"/>
    <col min="10501" max="10501" width="10.7109375" style="69" customWidth="1"/>
    <col min="10502" max="10502" width="13.7109375" style="69" customWidth="1"/>
    <col min="10503" max="10514" width="7.28515625" style="69" customWidth="1"/>
    <col min="10515" max="10752" width="9.140625" style="69"/>
    <col min="10753" max="10753" width="5.140625" style="69" customWidth="1"/>
    <col min="10754" max="10754" width="14" style="69" customWidth="1"/>
    <col min="10755" max="10755" width="10.28515625" style="69" customWidth="1"/>
    <col min="10756" max="10756" width="22.28515625" style="69" customWidth="1"/>
    <col min="10757" max="10757" width="10.7109375" style="69" customWidth="1"/>
    <col min="10758" max="10758" width="13.7109375" style="69" customWidth="1"/>
    <col min="10759" max="10770" width="7.28515625" style="69" customWidth="1"/>
    <col min="10771" max="11008" width="9.140625" style="69"/>
    <col min="11009" max="11009" width="5.140625" style="69" customWidth="1"/>
    <col min="11010" max="11010" width="14" style="69" customWidth="1"/>
    <col min="11011" max="11011" width="10.28515625" style="69" customWidth="1"/>
    <col min="11012" max="11012" width="22.28515625" style="69" customWidth="1"/>
    <col min="11013" max="11013" width="10.7109375" style="69" customWidth="1"/>
    <col min="11014" max="11014" width="13.7109375" style="69" customWidth="1"/>
    <col min="11015" max="11026" width="7.28515625" style="69" customWidth="1"/>
    <col min="11027" max="11264" width="9.140625" style="69"/>
    <col min="11265" max="11265" width="5.140625" style="69" customWidth="1"/>
    <col min="11266" max="11266" width="14" style="69" customWidth="1"/>
    <col min="11267" max="11267" width="10.28515625" style="69" customWidth="1"/>
    <col min="11268" max="11268" width="22.28515625" style="69" customWidth="1"/>
    <col min="11269" max="11269" width="10.7109375" style="69" customWidth="1"/>
    <col min="11270" max="11270" width="13.7109375" style="69" customWidth="1"/>
    <col min="11271" max="11282" width="7.28515625" style="69" customWidth="1"/>
    <col min="11283" max="11520" width="9.140625" style="69"/>
    <col min="11521" max="11521" width="5.140625" style="69" customWidth="1"/>
    <col min="11522" max="11522" width="14" style="69" customWidth="1"/>
    <col min="11523" max="11523" width="10.28515625" style="69" customWidth="1"/>
    <col min="11524" max="11524" width="22.28515625" style="69" customWidth="1"/>
    <col min="11525" max="11525" width="10.7109375" style="69" customWidth="1"/>
    <col min="11526" max="11526" width="13.7109375" style="69" customWidth="1"/>
    <col min="11527" max="11538" width="7.28515625" style="69" customWidth="1"/>
    <col min="11539" max="11776" width="9.140625" style="69"/>
    <col min="11777" max="11777" width="5.140625" style="69" customWidth="1"/>
    <col min="11778" max="11778" width="14" style="69" customWidth="1"/>
    <col min="11779" max="11779" width="10.28515625" style="69" customWidth="1"/>
    <col min="11780" max="11780" width="22.28515625" style="69" customWidth="1"/>
    <col min="11781" max="11781" width="10.7109375" style="69" customWidth="1"/>
    <col min="11782" max="11782" width="13.7109375" style="69" customWidth="1"/>
    <col min="11783" max="11794" width="7.28515625" style="69" customWidth="1"/>
    <col min="11795" max="12032" width="9.140625" style="69"/>
    <col min="12033" max="12033" width="5.140625" style="69" customWidth="1"/>
    <col min="12034" max="12034" width="14" style="69" customWidth="1"/>
    <col min="12035" max="12035" width="10.28515625" style="69" customWidth="1"/>
    <col min="12036" max="12036" width="22.28515625" style="69" customWidth="1"/>
    <col min="12037" max="12037" width="10.7109375" style="69" customWidth="1"/>
    <col min="12038" max="12038" width="13.7109375" style="69" customWidth="1"/>
    <col min="12039" max="12050" width="7.28515625" style="69" customWidth="1"/>
    <col min="12051" max="12288" width="9.140625" style="69"/>
    <col min="12289" max="12289" width="5.140625" style="69" customWidth="1"/>
    <col min="12290" max="12290" width="14" style="69" customWidth="1"/>
    <col min="12291" max="12291" width="10.28515625" style="69" customWidth="1"/>
    <col min="12292" max="12292" width="22.28515625" style="69" customWidth="1"/>
    <col min="12293" max="12293" width="10.7109375" style="69" customWidth="1"/>
    <col min="12294" max="12294" width="13.7109375" style="69" customWidth="1"/>
    <col min="12295" max="12306" width="7.28515625" style="69" customWidth="1"/>
    <col min="12307" max="12544" width="9.140625" style="69"/>
    <col min="12545" max="12545" width="5.140625" style="69" customWidth="1"/>
    <col min="12546" max="12546" width="14" style="69" customWidth="1"/>
    <col min="12547" max="12547" width="10.28515625" style="69" customWidth="1"/>
    <col min="12548" max="12548" width="22.28515625" style="69" customWidth="1"/>
    <col min="12549" max="12549" width="10.7109375" style="69" customWidth="1"/>
    <col min="12550" max="12550" width="13.7109375" style="69" customWidth="1"/>
    <col min="12551" max="12562" width="7.28515625" style="69" customWidth="1"/>
    <col min="12563" max="12800" width="9.140625" style="69"/>
    <col min="12801" max="12801" width="5.140625" style="69" customWidth="1"/>
    <col min="12802" max="12802" width="14" style="69" customWidth="1"/>
    <col min="12803" max="12803" width="10.28515625" style="69" customWidth="1"/>
    <col min="12804" max="12804" width="22.28515625" style="69" customWidth="1"/>
    <col min="12805" max="12805" width="10.7109375" style="69" customWidth="1"/>
    <col min="12806" max="12806" width="13.7109375" style="69" customWidth="1"/>
    <col min="12807" max="12818" width="7.28515625" style="69" customWidth="1"/>
    <col min="12819" max="13056" width="9.140625" style="69"/>
    <col min="13057" max="13057" width="5.140625" style="69" customWidth="1"/>
    <col min="13058" max="13058" width="14" style="69" customWidth="1"/>
    <col min="13059" max="13059" width="10.28515625" style="69" customWidth="1"/>
    <col min="13060" max="13060" width="22.28515625" style="69" customWidth="1"/>
    <col min="13061" max="13061" width="10.7109375" style="69" customWidth="1"/>
    <col min="13062" max="13062" width="13.7109375" style="69" customWidth="1"/>
    <col min="13063" max="13074" width="7.28515625" style="69" customWidth="1"/>
    <col min="13075" max="13312" width="9.140625" style="69"/>
    <col min="13313" max="13313" width="5.140625" style="69" customWidth="1"/>
    <col min="13314" max="13314" width="14" style="69" customWidth="1"/>
    <col min="13315" max="13315" width="10.28515625" style="69" customWidth="1"/>
    <col min="13316" max="13316" width="22.28515625" style="69" customWidth="1"/>
    <col min="13317" max="13317" width="10.7109375" style="69" customWidth="1"/>
    <col min="13318" max="13318" width="13.7109375" style="69" customWidth="1"/>
    <col min="13319" max="13330" width="7.28515625" style="69" customWidth="1"/>
    <col min="13331" max="13568" width="9.140625" style="69"/>
    <col min="13569" max="13569" width="5.140625" style="69" customWidth="1"/>
    <col min="13570" max="13570" width="14" style="69" customWidth="1"/>
    <col min="13571" max="13571" width="10.28515625" style="69" customWidth="1"/>
    <col min="13572" max="13572" width="22.28515625" style="69" customWidth="1"/>
    <col min="13573" max="13573" width="10.7109375" style="69" customWidth="1"/>
    <col min="13574" max="13574" width="13.7109375" style="69" customWidth="1"/>
    <col min="13575" max="13586" width="7.28515625" style="69" customWidth="1"/>
    <col min="13587" max="13824" width="9.140625" style="69"/>
    <col min="13825" max="13825" width="5.140625" style="69" customWidth="1"/>
    <col min="13826" max="13826" width="14" style="69" customWidth="1"/>
    <col min="13827" max="13827" width="10.28515625" style="69" customWidth="1"/>
    <col min="13828" max="13828" width="22.28515625" style="69" customWidth="1"/>
    <col min="13829" max="13829" width="10.7109375" style="69" customWidth="1"/>
    <col min="13830" max="13830" width="13.7109375" style="69" customWidth="1"/>
    <col min="13831" max="13842" width="7.28515625" style="69" customWidth="1"/>
    <col min="13843" max="14080" width="9.140625" style="69"/>
    <col min="14081" max="14081" width="5.140625" style="69" customWidth="1"/>
    <col min="14082" max="14082" width="14" style="69" customWidth="1"/>
    <col min="14083" max="14083" width="10.28515625" style="69" customWidth="1"/>
    <col min="14084" max="14084" width="22.28515625" style="69" customWidth="1"/>
    <col min="14085" max="14085" width="10.7109375" style="69" customWidth="1"/>
    <col min="14086" max="14086" width="13.7109375" style="69" customWidth="1"/>
    <col min="14087" max="14098" width="7.28515625" style="69" customWidth="1"/>
    <col min="14099" max="14336" width="9.140625" style="69"/>
    <col min="14337" max="14337" width="5.140625" style="69" customWidth="1"/>
    <col min="14338" max="14338" width="14" style="69" customWidth="1"/>
    <col min="14339" max="14339" width="10.28515625" style="69" customWidth="1"/>
    <col min="14340" max="14340" width="22.28515625" style="69" customWidth="1"/>
    <col min="14341" max="14341" width="10.7109375" style="69" customWidth="1"/>
    <col min="14342" max="14342" width="13.7109375" style="69" customWidth="1"/>
    <col min="14343" max="14354" width="7.28515625" style="69" customWidth="1"/>
    <col min="14355" max="14592" width="9.140625" style="69"/>
    <col min="14593" max="14593" width="5.140625" style="69" customWidth="1"/>
    <col min="14594" max="14594" width="14" style="69" customWidth="1"/>
    <col min="14595" max="14595" width="10.28515625" style="69" customWidth="1"/>
    <col min="14596" max="14596" width="22.28515625" style="69" customWidth="1"/>
    <col min="14597" max="14597" width="10.7109375" style="69" customWidth="1"/>
    <col min="14598" max="14598" width="13.7109375" style="69" customWidth="1"/>
    <col min="14599" max="14610" width="7.28515625" style="69" customWidth="1"/>
    <col min="14611" max="14848" width="9.140625" style="69"/>
    <col min="14849" max="14849" width="5.140625" style="69" customWidth="1"/>
    <col min="14850" max="14850" width="14" style="69" customWidth="1"/>
    <col min="14851" max="14851" width="10.28515625" style="69" customWidth="1"/>
    <col min="14852" max="14852" width="22.28515625" style="69" customWidth="1"/>
    <col min="14853" max="14853" width="10.7109375" style="69" customWidth="1"/>
    <col min="14854" max="14854" width="13.7109375" style="69" customWidth="1"/>
    <col min="14855" max="14866" width="7.28515625" style="69" customWidth="1"/>
    <col min="14867" max="15104" width="9.140625" style="69"/>
    <col min="15105" max="15105" width="5.140625" style="69" customWidth="1"/>
    <col min="15106" max="15106" width="14" style="69" customWidth="1"/>
    <col min="15107" max="15107" width="10.28515625" style="69" customWidth="1"/>
    <col min="15108" max="15108" width="22.28515625" style="69" customWidth="1"/>
    <col min="15109" max="15109" width="10.7109375" style="69" customWidth="1"/>
    <col min="15110" max="15110" width="13.7109375" style="69" customWidth="1"/>
    <col min="15111" max="15122" width="7.28515625" style="69" customWidth="1"/>
    <col min="15123" max="15360" width="9.140625" style="69"/>
    <col min="15361" max="15361" width="5.140625" style="69" customWidth="1"/>
    <col min="15362" max="15362" width="14" style="69" customWidth="1"/>
    <col min="15363" max="15363" width="10.28515625" style="69" customWidth="1"/>
    <col min="15364" max="15364" width="22.28515625" style="69" customWidth="1"/>
    <col min="15365" max="15365" width="10.7109375" style="69" customWidth="1"/>
    <col min="15366" max="15366" width="13.7109375" style="69" customWidth="1"/>
    <col min="15367" max="15378" width="7.28515625" style="69" customWidth="1"/>
    <col min="15379" max="15616" width="9.140625" style="69"/>
    <col min="15617" max="15617" width="5.140625" style="69" customWidth="1"/>
    <col min="15618" max="15618" width="14" style="69" customWidth="1"/>
    <col min="15619" max="15619" width="10.28515625" style="69" customWidth="1"/>
    <col min="15620" max="15620" width="22.28515625" style="69" customWidth="1"/>
    <col min="15621" max="15621" width="10.7109375" style="69" customWidth="1"/>
    <col min="15622" max="15622" width="13.7109375" style="69" customWidth="1"/>
    <col min="15623" max="15634" width="7.28515625" style="69" customWidth="1"/>
    <col min="15635" max="15872" width="9.140625" style="69"/>
    <col min="15873" max="15873" width="5.140625" style="69" customWidth="1"/>
    <col min="15874" max="15874" width="14" style="69" customWidth="1"/>
    <col min="15875" max="15875" width="10.28515625" style="69" customWidth="1"/>
    <col min="15876" max="15876" width="22.28515625" style="69" customWidth="1"/>
    <col min="15877" max="15877" width="10.7109375" style="69" customWidth="1"/>
    <col min="15878" max="15878" width="13.7109375" style="69" customWidth="1"/>
    <col min="15879" max="15890" width="7.28515625" style="69" customWidth="1"/>
    <col min="15891" max="16128" width="9.140625" style="69"/>
    <col min="16129" max="16129" width="5.140625" style="69" customWidth="1"/>
    <col min="16130" max="16130" width="14" style="69" customWidth="1"/>
    <col min="16131" max="16131" width="10.28515625" style="69" customWidth="1"/>
    <col min="16132" max="16132" width="22.28515625" style="69" customWidth="1"/>
    <col min="16133" max="16133" width="10.7109375" style="69" customWidth="1"/>
    <col min="16134" max="16134" width="13.7109375" style="69" customWidth="1"/>
    <col min="16135" max="16146" width="7.28515625" style="69" customWidth="1"/>
    <col min="16147" max="16384" width="9.140625" style="69"/>
  </cols>
  <sheetData>
    <row r="1" spans="1:19" ht="30" customHeight="1">
      <c r="A1" s="242" t="s">
        <v>87</v>
      </c>
      <c r="B1" s="242"/>
      <c r="C1" s="242"/>
      <c r="D1" s="242"/>
      <c r="E1" s="242"/>
      <c r="F1" s="242"/>
      <c r="G1" s="242"/>
      <c r="H1" s="242"/>
      <c r="I1" s="242"/>
      <c r="J1" s="242"/>
      <c r="K1" s="242"/>
      <c r="L1" s="242"/>
      <c r="M1" s="242"/>
      <c r="N1" s="242"/>
      <c r="O1" s="242"/>
      <c r="P1" s="243" t="s">
        <v>88</v>
      </c>
      <c r="Q1" s="243"/>
      <c r="R1" s="243"/>
    </row>
    <row r="2" spans="1:19" ht="31.5" customHeight="1">
      <c r="A2" s="244" t="s">
        <v>89</v>
      </c>
      <c r="B2" s="244"/>
      <c r="C2" s="244"/>
      <c r="D2" s="244"/>
      <c r="E2" s="244"/>
      <c r="F2" s="244"/>
      <c r="G2" s="244"/>
      <c r="H2" s="244"/>
      <c r="I2" s="244"/>
      <c r="J2" s="244"/>
      <c r="K2" s="244"/>
      <c r="L2" s="244"/>
      <c r="M2" s="244"/>
      <c r="N2" s="244"/>
      <c r="O2" s="244"/>
      <c r="P2" s="245" t="s">
        <v>90</v>
      </c>
      <c r="Q2" s="245"/>
      <c r="R2" s="245"/>
    </row>
    <row r="3" spans="1:19" s="76" customFormat="1" ht="35.25" customHeight="1">
      <c r="A3" s="70" t="s">
        <v>91</v>
      </c>
      <c r="B3" s="71" t="s">
        <v>92</v>
      </c>
      <c r="C3" s="72" t="s">
        <v>93</v>
      </c>
      <c r="D3" s="73" t="s">
        <v>94</v>
      </c>
      <c r="E3" s="74" t="s">
        <v>95</v>
      </c>
      <c r="F3" s="70"/>
      <c r="G3" s="75" t="s">
        <v>96</v>
      </c>
      <c r="H3" s="75" t="s">
        <v>97</v>
      </c>
      <c r="I3" s="75" t="s">
        <v>98</v>
      </c>
      <c r="J3" s="75" t="s">
        <v>99</v>
      </c>
      <c r="K3" s="75" t="s">
        <v>100</v>
      </c>
      <c r="L3" s="75" t="s">
        <v>101</v>
      </c>
      <c r="M3" s="75" t="s">
        <v>102</v>
      </c>
      <c r="N3" s="75" t="s">
        <v>103</v>
      </c>
      <c r="O3" s="75" t="s">
        <v>104</v>
      </c>
      <c r="P3" s="75" t="s">
        <v>105</v>
      </c>
      <c r="Q3" s="75" t="s">
        <v>106</v>
      </c>
      <c r="R3" s="75" t="s">
        <v>107</v>
      </c>
      <c r="S3" s="75" t="s">
        <v>202</v>
      </c>
    </row>
    <row r="4" spans="1:19" s="76" customFormat="1" ht="28.5" customHeight="1">
      <c r="A4" s="246">
        <v>1</v>
      </c>
      <c r="B4" s="249" t="s">
        <v>108</v>
      </c>
      <c r="C4" s="252" t="s">
        <v>109</v>
      </c>
      <c r="D4" s="253" t="s">
        <v>110</v>
      </c>
      <c r="E4" s="256" t="s">
        <v>111</v>
      </c>
      <c r="F4" s="77" t="s">
        <v>112</v>
      </c>
      <c r="G4" s="78"/>
      <c r="H4" s="78"/>
      <c r="I4" s="78"/>
      <c r="J4" s="78"/>
      <c r="K4" s="78"/>
      <c r="L4" s="78"/>
      <c r="M4" s="78"/>
      <c r="N4" s="78"/>
      <c r="O4" s="79"/>
      <c r="P4" s="124"/>
      <c r="Q4" s="80">
        <v>1</v>
      </c>
      <c r="R4" s="127"/>
      <c r="S4" s="127"/>
    </row>
    <row r="5" spans="1:19" s="76" customFormat="1" ht="28.5" customHeight="1">
      <c r="A5" s="247"/>
      <c r="B5" s="250"/>
      <c r="C5" s="252"/>
      <c r="D5" s="254"/>
      <c r="E5" s="257"/>
      <c r="F5" s="77" t="s">
        <v>113</v>
      </c>
      <c r="G5" s="78"/>
      <c r="H5" s="78"/>
      <c r="I5" s="78"/>
      <c r="J5" s="78"/>
      <c r="K5" s="78"/>
      <c r="L5" s="78"/>
      <c r="M5" s="78"/>
      <c r="N5" s="78"/>
      <c r="O5" s="79"/>
      <c r="P5" s="78"/>
      <c r="Q5" s="80">
        <v>1</v>
      </c>
      <c r="R5" s="127"/>
      <c r="S5" s="127"/>
    </row>
    <row r="6" spans="1:19" s="76" customFormat="1" ht="28.5" customHeight="1">
      <c r="A6" s="247"/>
      <c r="B6" s="250"/>
      <c r="C6" s="252"/>
      <c r="D6" s="254"/>
      <c r="E6" s="257"/>
      <c r="F6" s="81" t="s">
        <v>114</v>
      </c>
      <c r="G6" s="78"/>
      <c r="H6" s="78"/>
      <c r="I6" s="78"/>
      <c r="J6" s="78"/>
      <c r="K6" s="78"/>
      <c r="L6" s="78"/>
      <c r="M6" s="78"/>
      <c r="N6" s="78"/>
      <c r="O6" s="82"/>
      <c r="P6" s="78"/>
      <c r="Q6" s="83">
        <v>1</v>
      </c>
      <c r="R6" s="127"/>
      <c r="S6" s="127"/>
    </row>
    <row r="7" spans="1:19" s="76" customFormat="1" ht="28.5" customHeight="1">
      <c r="A7" s="248"/>
      <c r="B7" s="251"/>
      <c r="C7" s="252"/>
      <c r="D7" s="255"/>
      <c r="E7" s="258"/>
      <c r="F7" s="81" t="s">
        <v>115</v>
      </c>
      <c r="G7" s="84"/>
      <c r="H7" s="84"/>
      <c r="I7" s="84"/>
      <c r="J7" s="84"/>
      <c r="K7" s="84"/>
      <c r="L7" s="84"/>
      <c r="M7" s="84"/>
      <c r="N7" s="84"/>
      <c r="O7" s="85"/>
      <c r="P7" s="84"/>
      <c r="Q7" s="85" t="s">
        <v>116</v>
      </c>
      <c r="R7" s="127"/>
      <c r="S7" s="127"/>
    </row>
    <row r="8" spans="1:19" ht="18.75" hidden="1" customHeight="1">
      <c r="A8" s="259">
        <v>1</v>
      </c>
      <c r="B8" s="260" t="s">
        <v>117</v>
      </c>
      <c r="C8" s="261" t="s">
        <v>118</v>
      </c>
      <c r="D8" s="269" t="s">
        <v>119</v>
      </c>
      <c r="E8" s="268" t="s">
        <v>120</v>
      </c>
      <c r="F8" s="86" t="s">
        <v>121</v>
      </c>
      <c r="G8" s="271"/>
      <c r="H8" s="271"/>
      <c r="I8" s="271"/>
      <c r="J8" s="271"/>
      <c r="K8" s="271"/>
      <c r="L8" s="271"/>
      <c r="M8" s="271"/>
      <c r="N8" s="271"/>
      <c r="O8" s="271"/>
      <c r="P8" s="271"/>
      <c r="Q8" s="271"/>
      <c r="R8" s="272"/>
    </row>
    <row r="9" spans="1:19" ht="28.5" hidden="1" customHeight="1">
      <c r="A9" s="259"/>
      <c r="B9" s="268"/>
      <c r="C9" s="261"/>
      <c r="D9" s="270"/>
      <c r="E9" s="268"/>
      <c r="F9" s="86" t="s">
        <v>115</v>
      </c>
      <c r="G9" s="266"/>
      <c r="H9" s="266"/>
      <c r="I9" s="266"/>
      <c r="J9" s="266"/>
      <c r="K9" s="266"/>
      <c r="L9" s="266"/>
      <c r="M9" s="266"/>
      <c r="N9" s="266"/>
      <c r="O9" s="266"/>
      <c r="P9" s="266"/>
      <c r="Q9" s="266"/>
      <c r="R9" s="267"/>
    </row>
    <row r="10" spans="1:19" ht="15.75" hidden="1" customHeight="1">
      <c r="A10" s="259">
        <v>2</v>
      </c>
      <c r="B10" s="260" t="s">
        <v>122</v>
      </c>
      <c r="C10" s="261" t="s">
        <v>118</v>
      </c>
      <c r="D10" s="262" t="s">
        <v>123</v>
      </c>
      <c r="E10" s="263" t="s">
        <v>124</v>
      </c>
      <c r="F10" s="86" t="s">
        <v>121</v>
      </c>
      <c r="G10" s="264"/>
      <c r="H10" s="264"/>
      <c r="I10" s="264"/>
      <c r="J10" s="264"/>
      <c r="K10" s="264"/>
      <c r="L10" s="264"/>
      <c r="M10" s="264"/>
      <c r="N10" s="264"/>
      <c r="O10" s="264"/>
      <c r="P10" s="264"/>
      <c r="Q10" s="264"/>
      <c r="R10" s="265"/>
    </row>
    <row r="11" spans="1:19" ht="21.75" hidden="1" customHeight="1">
      <c r="A11" s="259"/>
      <c r="B11" s="260"/>
      <c r="C11" s="261"/>
      <c r="D11" s="262"/>
      <c r="E11" s="263"/>
      <c r="F11" s="86" t="s">
        <v>115</v>
      </c>
      <c r="G11" s="266"/>
      <c r="H11" s="266"/>
      <c r="I11" s="266"/>
      <c r="J11" s="266"/>
      <c r="K11" s="266"/>
      <c r="L11" s="266"/>
      <c r="M11" s="266"/>
      <c r="N11" s="266"/>
      <c r="O11" s="266"/>
      <c r="P11" s="266"/>
      <c r="Q11" s="266"/>
      <c r="R11" s="267"/>
    </row>
    <row r="12" spans="1:19" ht="15.75" hidden="1" customHeight="1">
      <c r="A12" s="259">
        <v>3</v>
      </c>
      <c r="B12" s="260" t="s">
        <v>125</v>
      </c>
      <c r="C12" s="261" t="s">
        <v>118</v>
      </c>
      <c r="D12" s="262" t="s">
        <v>126</v>
      </c>
      <c r="E12" s="263" t="s">
        <v>127</v>
      </c>
      <c r="F12" s="86" t="s">
        <v>121</v>
      </c>
      <c r="G12" s="264"/>
      <c r="H12" s="264"/>
      <c r="I12" s="264"/>
      <c r="J12" s="264"/>
      <c r="K12" s="264"/>
      <c r="L12" s="264"/>
      <c r="M12" s="264"/>
      <c r="N12" s="264"/>
      <c r="O12" s="264"/>
      <c r="P12" s="264"/>
      <c r="Q12" s="264"/>
      <c r="R12" s="265"/>
    </row>
    <row r="13" spans="1:19" ht="15.75" hidden="1" customHeight="1">
      <c r="A13" s="259"/>
      <c r="B13" s="260"/>
      <c r="C13" s="261"/>
      <c r="D13" s="262"/>
      <c r="E13" s="263"/>
      <c r="F13" s="86" t="s">
        <v>115</v>
      </c>
      <c r="G13" s="266"/>
      <c r="H13" s="266"/>
      <c r="I13" s="266"/>
      <c r="J13" s="266"/>
      <c r="K13" s="266"/>
      <c r="L13" s="266"/>
      <c r="M13" s="266"/>
      <c r="N13" s="266"/>
      <c r="O13" s="266"/>
      <c r="P13" s="266"/>
      <c r="Q13" s="266"/>
      <c r="R13" s="267"/>
    </row>
    <row r="14" spans="1:19" ht="15.75" hidden="1" customHeight="1">
      <c r="A14" s="259"/>
      <c r="B14" s="260"/>
      <c r="C14" s="261" t="s">
        <v>118</v>
      </c>
      <c r="D14" s="262" t="s">
        <v>128</v>
      </c>
      <c r="E14" s="263" t="s">
        <v>127</v>
      </c>
      <c r="F14" s="86" t="s">
        <v>121</v>
      </c>
      <c r="G14" s="264"/>
      <c r="H14" s="264"/>
      <c r="I14" s="264"/>
      <c r="J14" s="264"/>
      <c r="K14" s="264"/>
      <c r="L14" s="264"/>
      <c r="M14" s="264"/>
      <c r="N14" s="264"/>
      <c r="O14" s="264"/>
      <c r="P14" s="264"/>
      <c r="Q14" s="264"/>
      <c r="R14" s="265"/>
    </row>
    <row r="15" spans="1:19" ht="15.75" hidden="1" customHeight="1">
      <c r="A15" s="259"/>
      <c r="B15" s="260"/>
      <c r="C15" s="261"/>
      <c r="D15" s="262"/>
      <c r="E15" s="263"/>
      <c r="F15" s="86" t="s">
        <v>115</v>
      </c>
      <c r="G15" s="266"/>
      <c r="H15" s="266"/>
      <c r="I15" s="266"/>
      <c r="J15" s="266"/>
      <c r="K15" s="266"/>
      <c r="L15" s="266"/>
      <c r="M15" s="266"/>
      <c r="N15" s="266"/>
      <c r="O15" s="266"/>
      <c r="P15" s="266"/>
      <c r="Q15" s="266"/>
      <c r="R15" s="267"/>
    </row>
    <row r="16" spans="1:19" ht="15.75" hidden="1" customHeight="1">
      <c r="A16" s="259">
        <v>4</v>
      </c>
      <c r="B16" s="260" t="s">
        <v>129</v>
      </c>
      <c r="C16" s="261" t="s">
        <v>118</v>
      </c>
      <c r="D16" s="262" t="s">
        <v>128</v>
      </c>
      <c r="E16" s="263" t="s">
        <v>127</v>
      </c>
      <c r="F16" s="86" t="s">
        <v>121</v>
      </c>
      <c r="G16" s="264"/>
      <c r="H16" s="264"/>
      <c r="I16" s="264"/>
      <c r="J16" s="264"/>
      <c r="K16" s="264"/>
      <c r="L16" s="264"/>
      <c r="M16" s="264"/>
      <c r="N16" s="264"/>
      <c r="O16" s="264"/>
      <c r="P16" s="264"/>
      <c r="Q16" s="264"/>
      <c r="R16" s="265"/>
    </row>
    <row r="17" spans="1:18" ht="15.75" hidden="1" customHeight="1">
      <c r="A17" s="259"/>
      <c r="B17" s="260"/>
      <c r="C17" s="261"/>
      <c r="D17" s="262"/>
      <c r="E17" s="263"/>
      <c r="F17" s="86" t="s">
        <v>115</v>
      </c>
      <c r="G17" s="266"/>
      <c r="H17" s="266"/>
      <c r="I17" s="266"/>
      <c r="J17" s="266"/>
      <c r="K17" s="266"/>
      <c r="L17" s="266"/>
      <c r="M17" s="266"/>
      <c r="N17" s="266"/>
      <c r="O17" s="266"/>
      <c r="P17" s="266"/>
      <c r="Q17" s="266"/>
      <c r="R17" s="267"/>
    </row>
    <row r="18" spans="1:18" s="89" customFormat="1" ht="20.25" hidden="1" customHeight="1">
      <c r="A18" s="273">
        <v>5</v>
      </c>
      <c r="B18" s="275" t="s">
        <v>130</v>
      </c>
      <c r="C18" s="277" t="s">
        <v>131</v>
      </c>
      <c r="D18" s="279" t="s">
        <v>132</v>
      </c>
      <c r="E18" s="281">
        <v>1</v>
      </c>
      <c r="F18" s="87" t="s">
        <v>121</v>
      </c>
      <c r="G18" s="88">
        <v>1</v>
      </c>
      <c r="H18" s="88">
        <v>1</v>
      </c>
      <c r="I18" s="88">
        <v>1</v>
      </c>
      <c r="J18" s="88">
        <v>1</v>
      </c>
      <c r="K18" s="88"/>
      <c r="L18" s="88"/>
      <c r="M18" s="88"/>
      <c r="N18" s="88"/>
      <c r="O18" s="88"/>
      <c r="P18" s="88"/>
      <c r="Q18" s="88"/>
      <c r="R18" s="88"/>
    </row>
    <row r="19" spans="1:18" s="89" customFormat="1" ht="20.25" hidden="1" customHeight="1">
      <c r="A19" s="274"/>
      <c r="B19" s="276"/>
      <c r="C19" s="278"/>
      <c r="D19" s="280"/>
      <c r="E19" s="282"/>
      <c r="F19" s="87" t="s">
        <v>115</v>
      </c>
      <c r="G19" s="90" t="str">
        <f>IF(G18&lt;=100%,"đạt ","ko đạt ")</f>
        <v xml:space="preserve">đạt </v>
      </c>
      <c r="H19" s="90" t="str">
        <f>IF(H18&lt;=100%,"đạt ","ko đạt ")</f>
        <v xml:space="preserve">đạt </v>
      </c>
      <c r="I19" s="90" t="str">
        <f>IF(I18&lt;=100%,"đạt ","ko đạt ")</f>
        <v xml:space="preserve">đạt </v>
      </c>
      <c r="J19" s="90" t="str">
        <f>IF(J18&lt;=100%,"đạt ","ko đạt ")</f>
        <v xml:space="preserve">đạt </v>
      </c>
      <c r="K19" s="90"/>
      <c r="L19" s="90"/>
      <c r="M19" s="90"/>
      <c r="N19" s="90"/>
      <c r="O19" s="90"/>
      <c r="P19" s="90"/>
      <c r="Q19" s="90"/>
      <c r="R19" s="90"/>
    </row>
    <row r="20" spans="1:18" s="92" customFormat="1" ht="27.75" hidden="1" customHeight="1">
      <c r="A20" s="283">
        <v>6</v>
      </c>
      <c r="B20" s="284" t="s">
        <v>133</v>
      </c>
      <c r="C20" s="286" t="s">
        <v>134</v>
      </c>
      <c r="D20" s="288" t="s">
        <v>135</v>
      </c>
      <c r="E20" s="290" t="s">
        <v>136</v>
      </c>
      <c r="F20" s="91" t="s">
        <v>137</v>
      </c>
      <c r="G20" s="297"/>
      <c r="H20" s="297"/>
      <c r="I20" s="297"/>
      <c r="J20" s="297"/>
      <c r="K20" s="297"/>
      <c r="L20" s="297"/>
      <c r="M20" s="297"/>
      <c r="N20" s="297"/>
      <c r="O20" s="297"/>
      <c r="P20" s="297"/>
      <c r="Q20" s="297"/>
      <c r="R20" s="298"/>
    </row>
    <row r="21" spans="1:18" s="92" customFormat="1" ht="35.25" hidden="1" customHeight="1">
      <c r="A21" s="283"/>
      <c r="B21" s="285"/>
      <c r="C21" s="287"/>
      <c r="D21" s="289"/>
      <c r="E21" s="291"/>
      <c r="F21" s="91" t="s">
        <v>115</v>
      </c>
      <c r="G21" s="299"/>
      <c r="H21" s="299"/>
      <c r="I21" s="299"/>
      <c r="J21" s="299"/>
      <c r="K21" s="299"/>
      <c r="L21" s="299"/>
      <c r="M21" s="299"/>
      <c r="N21" s="299"/>
      <c r="O21" s="299"/>
      <c r="P21" s="299"/>
      <c r="Q21" s="299"/>
      <c r="R21" s="300"/>
    </row>
    <row r="22" spans="1:18" s="96" customFormat="1" ht="16.5" hidden="1" customHeight="1">
      <c r="A22" s="259">
        <v>7</v>
      </c>
      <c r="B22" s="292" t="s">
        <v>138</v>
      </c>
      <c r="C22" s="293" t="s">
        <v>139</v>
      </c>
      <c r="D22" s="295" t="s">
        <v>132</v>
      </c>
      <c r="E22" s="301">
        <v>1</v>
      </c>
      <c r="F22" s="93" t="s">
        <v>137</v>
      </c>
      <c r="G22" s="94">
        <v>1</v>
      </c>
      <c r="H22" s="94">
        <v>1</v>
      </c>
      <c r="I22" s="94">
        <v>1</v>
      </c>
      <c r="J22" s="94">
        <v>1</v>
      </c>
      <c r="K22" s="95"/>
      <c r="L22" s="95"/>
      <c r="M22" s="95"/>
      <c r="N22" s="95"/>
      <c r="O22" s="95"/>
      <c r="P22" s="95"/>
      <c r="Q22" s="95"/>
      <c r="R22" s="95"/>
    </row>
    <row r="23" spans="1:18" s="96" customFormat="1" ht="20.25" hidden="1" customHeight="1">
      <c r="A23" s="259"/>
      <c r="B23" s="292"/>
      <c r="C23" s="293"/>
      <c r="D23" s="295"/>
      <c r="E23" s="301"/>
      <c r="F23" s="93" t="s">
        <v>115</v>
      </c>
      <c r="G23" s="95" t="str">
        <f>IF(G22&lt;=100%,"đạt ","ko đạt ")</f>
        <v xml:space="preserve">đạt </v>
      </c>
      <c r="H23" s="95" t="str">
        <f>IF(H22&lt;=100%,"đạt ","ko đạt ")</f>
        <v xml:space="preserve">đạt </v>
      </c>
      <c r="I23" s="95" t="str">
        <f>IF(I22&lt;=100%,"đạt ","ko đạt ")</f>
        <v xml:space="preserve">đạt </v>
      </c>
      <c r="J23" s="95" t="str">
        <f>IF(J22&lt;=100%,"đạt ","ko đạt ")</f>
        <v xml:space="preserve">đạt </v>
      </c>
      <c r="K23" s="95"/>
      <c r="L23" s="95"/>
      <c r="M23" s="95"/>
      <c r="N23" s="95"/>
      <c r="O23" s="95"/>
      <c r="P23" s="95"/>
      <c r="Q23" s="95"/>
      <c r="R23" s="95"/>
    </row>
    <row r="24" spans="1:18" s="96" customFormat="1" ht="15.75" hidden="1" customHeight="1">
      <c r="A24" s="259">
        <v>8</v>
      </c>
      <c r="B24" s="292" t="s">
        <v>140</v>
      </c>
      <c r="C24" s="293" t="s">
        <v>139</v>
      </c>
      <c r="D24" s="294" t="s">
        <v>141</v>
      </c>
      <c r="E24" s="263" t="s">
        <v>142</v>
      </c>
      <c r="F24" s="93" t="s">
        <v>137</v>
      </c>
      <c r="G24" s="94">
        <v>0.94</v>
      </c>
      <c r="H24" s="97">
        <v>0.93</v>
      </c>
      <c r="I24" s="97">
        <v>0.91</v>
      </c>
      <c r="J24" s="97">
        <v>0.9</v>
      </c>
      <c r="K24" s="98"/>
      <c r="L24" s="98"/>
      <c r="M24" s="98"/>
      <c r="N24" s="98"/>
      <c r="O24" s="98"/>
      <c r="P24" s="98"/>
      <c r="Q24" s="98"/>
      <c r="R24" s="98"/>
    </row>
    <row r="25" spans="1:18" s="96" customFormat="1" ht="15.75" hidden="1" customHeight="1">
      <c r="A25" s="259"/>
      <c r="B25" s="292"/>
      <c r="C25" s="293"/>
      <c r="D25" s="294"/>
      <c r="E25" s="263"/>
      <c r="F25" s="93" t="s">
        <v>115</v>
      </c>
      <c r="G25" s="95" t="str">
        <f>IF(G24&gt;=90%,"đạt ","ko đạt ")</f>
        <v xml:space="preserve">đạt </v>
      </c>
      <c r="H25" s="95" t="str">
        <f>IF(H24&gt;=90%,"đạt ","ko đạt ")</f>
        <v xml:space="preserve">đạt </v>
      </c>
      <c r="I25" s="95" t="str">
        <f>IF(I24&gt;=90%,"đạt ","ko đạt ")</f>
        <v xml:space="preserve">đạt </v>
      </c>
      <c r="J25" s="95" t="str">
        <f>IF(J24&gt;=90%,"đạt ","ko đạt ")</f>
        <v xml:space="preserve">đạt </v>
      </c>
      <c r="K25" s="95"/>
      <c r="L25" s="95"/>
      <c r="M25" s="95"/>
      <c r="N25" s="95"/>
      <c r="O25" s="95"/>
      <c r="P25" s="95"/>
      <c r="Q25" s="95"/>
      <c r="R25" s="95"/>
    </row>
    <row r="26" spans="1:18" s="96" customFormat="1" ht="18" hidden="1" customHeight="1">
      <c r="A26" s="259"/>
      <c r="B26" s="292"/>
      <c r="C26" s="293" t="s">
        <v>139</v>
      </c>
      <c r="D26" s="295" t="s">
        <v>143</v>
      </c>
      <c r="E26" s="296" t="s">
        <v>144</v>
      </c>
      <c r="F26" s="93" t="s">
        <v>137</v>
      </c>
      <c r="G26" s="99">
        <v>2.0000000000000001E-4</v>
      </c>
      <c r="H26" s="99">
        <v>4.6999999999999999E-4</v>
      </c>
      <c r="I26" s="100">
        <v>2.7999999999999998E-4</v>
      </c>
      <c r="J26" s="101">
        <v>1E-4</v>
      </c>
      <c r="K26" s="100"/>
      <c r="L26" s="101"/>
      <c r="M26" s="101"/>
      <c r="N26" s="101"/>
      <c r="O26" s="101"/>
      <c r="P26" s="101"/>
      <c r="Q26" s="101"/>
      <c r="R26" s="101"/>
    </row>
    <row r="27" spans="1:18" s="96" customFormat="1" ht="16.5" hidden="1" customHeight="1">
      <c r="A27" s="259"/>
      <c r="B27" s="292"/>
      <c r="C27" s="293"/>
      <c r="D27" s="295"/>
      <c r="E27" s="296"/>
      <c r="F27" s="93" t="s">
        <v>115</v>
      </c>
      <c r="G27" s="95" t="str">
        <f>IF(G26&lt;=0.095%,"đạt ","ko đạt ")</f>
        <v xml:space="preserve">đạt </v>
      </c>
      <c r="H27" s="95" t="str">
        <f>IF(H26&lt;=0.095%,"đạt ","ko đạt ")</f>
        <v xml:space="preserve">đạt </v>
      </c>
      <c r="I27" s="95" t="str">
        <f>IF(I26&lt;=0.095%,"đạt ","ko đạt ")</f>
        <v xml:space="preserve">đạt </v>
      </c>
      <c r="J27" s="95" t="str">
        <f>IF(J26&lt;=0.095%,"đạt ","ko đạt ")</f>
        <v xml:space="preserve">đạt </v>
      </c>
      <c r="K27" s="95"/>
      <c r="L27" s="95"/>
      <c r="M27" s="95"/>
      <c r="N27" s="95"/>
      <c r="O27" s="95"/>
      <c r="P27" s="95"/>
      <c r="Q27" s="95"/>
      <c r="R27" s="95"/>
    </row>
    <row r="28" spans="1:18" s="103" customFormat="1" ht="20.25" hidden="1" customHeight="1">
      <c r="A28" s="302">
        <v>9</v>
      </c>
      <c r="B28" s="303" t="s">
        <v>145</v>
      </c>
      <c r="C28" s="304" t="s">
        <v>146</v>
      </c>
      <c r="D28" s="305" t="s">
        <v>147</v>
      </c>
      <c r="E28" s="306" t="s">
        <v>148</v>
      </c>
      <c r="F28" s="102" t="s">
        <v>121</v>
      </c>
      <c r="G28" s="93">
        <v>3.4737</v>
      </c>
      <c r="H28" s="93">
        <v>3.8129</v>
      </c>
      <c r="I28" s="93">
        <v>6.0545999999999998</v>
      </c>
      <c r="J28" s="93">
        <v>2.7875000000000001</v>
      </c>
      <c r="K28" s="93"/>
      <c r="L28" s="93"/>
      <c r="M28" s="93"/>
      <c r="N28" s="93"/>
      <c r="O28" s="93"/>
      <c r="P28" s="93"/>
      <c r="Q28" s="93"/>
      <c r="R28" s="93"/>
    </row>
    <row r="29" spans="1:18" s="103" customFormat="1" ht="21" hidden="1" customHeight="1">
      <c r="A29" s="302"/>
      <c r="B29" s="303"/>
      <c r="C29" s="304"/>
      <c r="D29" s="305"/>
      <c r="E29" s="306"/>
      <c r="F29" s="102" t="s">
        <v>115</v>
      </c>
      <c r="G29" s="95" t="str">
        <f>IF(G28&gt;1.33,"đạt ","ko đạt ")</f>
        <v xml:space="preserve">đạt </v>
      </c>
      <c r="H29" s="95" t="str">
        <f>IF(H28&gt;1.33,"đạt ","ko đạt ")</f>
        <v xml:space="preserve">đạt </v>
      </c>
      <c r="I29" s="95" t="str">
        <f>IF(I28&gt;1.33,"đạt ","ko đạt ")</f>
        <v xml:space="preserve">đạt </v>
      </c>
      <c r="J29" s="95" t="str">
        <f>IF(J28&gt;1.33,"đạt ","ko đạt ")</f>
        <v xml:space="preserve">đạt </v>
      </c>
      <c r="K29" s="93"/>
      <c r="L29" s="93"/>
      <c r="M29" s="93"/>
      <c r="N29" s="93"/>
      <c r="O29" s="93"/>
      <c r="P29" s="93"/>
      <c r="Q29" s="93"/>
      <c r="R29" s="93"/>
    </row>
    <row r="30" spans="1:18" s="96" customFormat="1" ht="16.5" hidden="1" customHeight="1">
      <c r="A30" s="259">
        <v>10</v>
      </c>
      <c r="B30" s="260" t="s">
        <v>149</v>
      </c>
      <c r="C30" s="293" t="s">
        <v>139</v>
      </c>
      <c r="D30" s="262" t="s">
        <v>150</v>
      </c>
      <c r="E30" s="268" t="s">
        <v>151</v>
      </c>
      <c r="F30" s="86" t="s">
        <v>121</v>
      </c>
      <c r="G30" s="95">
        <v>0</v>
      </c>
      <c r="H30" s="95">
        <v>0</v>
      </c>
      <c r="I30" s="95">
        <v>0</v>
      </c>
      <c r="J30" s="98">
        <v>0</v>
      </c>
      <c r="K30" s="98"/>
      <c r="L30" s="98"/>
      <c r="M30" s="98"/>
      <c r="N30" s="98"/>
      <c r="O30" s="98"/>
      <c r="P30" s="98"/>
      <c r="Q30" s="98"/>
      <c r="R30" s="98"/>
    </row>
    <row r="31" spans="1:18" s="96" customFormat="1" ht="16.5" hidden="1" customHeight="1">
      <c r="A31" s="259"/>
      <c r="B31" s="268"/>
      <c r="C31" s="293"/>
      <c r="D31" s="262"/>
      <c r="E31" s="268"/>
      <c r="F31" s="86" t="s">
        <v>115</v>
      </c>
      <c r="G31" s="95" t="str">
        <f>IF(G30&lt;=0,"đạt ","ko đạt ")</f>
        <v xml:space="preserve">đạt </v>
      </c>
      <c r="H31" s="95" t="str">
        <f>IF(H30&lt;=0,"đạt ","ko đạt ")</f>
        <v xml:space="preserve">đạt </v>
      </c>
      <c r="I31" s="95" t="str">
        <f>IF(I30&lt;=0,"đạt ","ko đạt ")</f>
        <v xml:space="preserve">đạt </v>
      </c>
      <c r="J31" s="95" t="str">
        <f>IF(J30&lt;=0,"đạt ","ko đạt ")</f>
        <v xml:space="preserve">đạt </v>
      </c>
      <c r="K31" s="95"/>
      <c r="L31" s="95"/>
      <c r="M31" s="95"/>
      <c r="N31" s="95"/>
      <c r="O31" s="95"/>
      <c r="P31" s="95"/>
      <c r="Q31" s="95"/>
      <c r="R31" s="95"/>
    </row>
    <row r="32" spans="1:18" s="96" customFormat="1" ht="16.5" hidden="1" customHeight="1">
      <c r="A32" s="259"/>
      <c r="B32" s="268"/>
      <c r="C32" s="293"/>
      <c r="D32" s="262" t="s">
        <v>152</v>
      </c>
      <c r="E32" s="268" t="s">
        <v>153</v>
      </c>
      <c r="F32" s="86" t="s">
        <v>121</v>
      </c>
      <c r="G32" s="95">
        <v>0</v>
      </c>
      <c r="H32" s="95">
        <v>0</v>
      </c>
      <c r="I32" s="95">
        <v>0</v>
      </c>
      <c r="J32" s="95">
        <v>0</v>
      </c>
      <c r="K32" s="95"/>
      <c r="L32" s="98"/>
      <c r="M32" s="98"/>
      <c r="N32" s="98"/>
      <c r="O32" s="98"/>
      <c r="P32" s="98"/>
      <c r="Q32" s="98"/>
      <c r="R32" s="98"/>
    </row>
    <row r="33" spans="1:18" s="96" customFormat="1" ht="16.5" hidden="1" customHeight="1">
      <c r="A33" s="259"/>
      <c r="B33" s="268"/>
      <c r="C33" s="293"/>
      <c r="D33" s="262"/>
      <c r="E33" s="268"/>
      <c r="F33" s="86" t="s">
        <v>115</v>
      </c>
      <c r="G33" s="95" t="str">
        <f>IF(G32&lt;=0,"đạt ","ko đạt ")</f>
        <v xml:space="preserve">đạt </v>
      </c>
      <c r="H33" s="95" t="str">
        <f>IF(H32&lt;=0,"đạt ","ko đạt ")</f>
        <v xml:space="preserve">đạt </v>
      </c>
      <c r="I33" s="95" t="str">
        <f>IF(I32&lt;=0,"đạt ","ko đạt ")</f>
        <v xml:space="preserve">đạt </v>
      </c>
      <c r="J33" s="95" t="str">
        <f>IF(J32&lt;=0,"đạt ","ko đạt ")</f>
        <v xml:space="preserve">đạt </v>
      </c>
      <c r="K33" s="95"/>
      <c r="L33" s="95"/>
      <c r="M33" s="95"/>
      <c r="N33" s="95"/>
      <c r="O33" s="95"/>
      <c r="P33" s="95"/>
      <c r="Q33" s="95"/>
      <c r="R33" s="95"/>
    </row>
    <row r="34" spans="1:18" s="96" customFormat="1" ht="16.5" hidden="1" customHeight="1">
      <c r="A34" s="259"/>
      <c r="B34" s="268"/>
      <c r="C34" s="293"/>
      <c r="D34" s="262" t="s">
        <v>154</v>
      </c>
      <c r="E34" s="268" t="s">
        <v>151</v>
      </c>
      <c r="F34" s="86" t="s">
        <v>121</v>
      </c>
      <c r="G34" s="95">
        <v>0</v>
      </c>
      <c r="H34" s="95">
        <v>0</v>
      </c>
      <c r="I34" s="95">
        <v>0</v>
      </c>
      <c r="J34" s="98">
        <v>0</v>
      </c>
      <c r="K34" s="98"/>
      <c r="L34" s="98"/>
      <c r="M34" s="98"/>
      <c r="N34" s="98"/>
      <c r="O34" s="98"/>
      <c r="P34" s="98"/>
      <c r="Q34" s="98"/>
      <c r="R34" s="98"/>
    </row>
    <row r="35" spans="1:18" s="96" customFormat="1" ht="16.5" hidden="1" customHeight="1">
      <c r="A35" s="259"/>
      <c r="B35" s="268"/>
      <c r="C35" s="293"/>
      <c r="D35" s="262"/>
      <c r="E35" s="268"/>
      <c r="F35" s="86" t="s">
        <v>115</v>
      </c>
      <c r="G35" s="95" t="str">
        <f>IF(G34&lt;=0,"đạt ","ko đạt ")</f>
        <v xml:space="preserve">đạt </v>
      </c>
      <c r="H35" s="95" t="str">
        <f>IF(H34&lt;=0,"đạt ","ko đạt ")</f>
        <v xml:space="preserve">đạt </v>
      </c>
      <c r="I35" s="95" t="str">
        <f>IF(I34&lt;=0,"đạt ","ko đạt ")</f>
        <v xml:space="preserve">đạt </v>
      </c>
      <c r="J35" s="95" t="str">
        <f>IF(J34&lt;=0,"đạt ","ko đạt ")</f>
        <v xml:space="preserve">đạt </v>
      </c>
      <c r="K35" s="95"/>
      <c r="L35" s="95"/>
      <c r="M35" s="95"/>
      <c r="N35" s="95"/>
      <c r="O35" s="95"/>
      <c r="P35" s="95"/>
      <c r="Q35" s="95"/>
      <c r="R35" s="95"/>
    </row>
    <row r="36" spans="1:18" ht="15.75" hidden="1" customHeight="1">
      <c r="A36" s="259">
        <v>11</v>
      </c>
      <c r="B36" s="261" t="s">
        <v>155</v>
      </c>
      <c r="C36" s="261" t="s">
        <v>139</v>
      </c>
      <c r="D36" s="268" t="s">
        <v>156</v>
      </c>
      <c r="E36" s="259" t="s">
        <v>157</v>
      </c>
      <c r="F36" s="86" t="s">
        <v>121</v>
      </c>
      <c r="G36" s="95">
        <v>0</v>
      </c>
      <c r="H36" s="95">
        <v>0</v>
      </c>
      <c r="I36" s="95">
        <v>0</v>
      </c>
      <c r="J36" s="98">
        <v>0</v>
      </c>
      <c r="K36" s="98"/>
      <c r="L36" s="98"/>
      <c r="M36" s="98"/>
      <c r="N36" s="98"/>
      <c r="O36" s="98"/>
      <c r="P36" s="98"/>
      <c r="Q36" s="98"/>
      <c r="R36" s="98"/>
    </row>
    <row r="37" spans="1:18" ht="15.75" hidden="1" customHeight="1">
      <c r="A37" s="259"/>
      <c r="B37" s="261"/>
      <c r="C37" s="261"/>
      <c r="D37" s="268"/>
      <c r="E37" s="259"/>
      <c r="F37" s="86" t="s">
        <v>115</v>
      </c>
      <c r="G37" s="95" t="str">
        <f>IF(G36&lt;=0,"đạt ","ko đạt ")</f>
        <v xml:space="preserve">đạt </v>
      </c>
      <c r="H37" s="95" t="str">
        <f>IF(H36&lt;=0,"đạt ","ko đạt ")</f>
        <v xml:space="preserve">đạt </v>
      </c>
      <c r="I37" s="95" t="str">
        <f>IF(I36&lt;=0,"đạt ","ko đạt ")</f>
        <v xml:space="preserve">đạt </v>
      </c>
      <c r="J37" s="95" t="str">
        <f>IF(J36&lt;=0,"đạt ","ko đạt ")</f>
        <v xml:space="preserve">đạt </v>
      </c>
      <c r="K37" s="95"/>
      <c r="L37" s="95"/>
      <c r="M37" s="95"/>
      <c r="N37" s="95"/>
      <c r="O37" s="95"/>
      <c r="P37" s="95"/>
      <c r="Q37" s="95"/>
      <c r="R37" s="95"/>
    </row>
    <row r="38" spans="1:18" ht="15.75" hidden="1" customHeight="1">
      <c r="A38" s="259"/>
      <c r="B38" s="261"/>
      <c r="C38" s="261"/>
      <c r="D38" s="262" t="s">
        <v>158</v>
      </c>
      <c r="E38" s="263" t="s">
        <v>120</v>
      </c>
      <c r="F38" s="86" t="s">
        <v>121</v>
      </c>
      <c r="G38" s="95">
        <v>0</v>
      </c>
      <c r="H38" s="95">
        <v>0</v>
      </c>
      <c r="I38" s="95">
        <v>0</v>
      </c>
      <c r="J38" s="95">
        <v>0</v>
      </c>
      <c r="K38" s="98"/>
      <c r="L38" s="98"/>
      <c r="M38" s="98"/>
      <c r="N38" s="98"/>
      <c r="O38" s="98"/>
      <c r="P38" s="98"/>
      <c r="Q38" s="98"/>
      <c r="R38" s="98"/>
    </row>
    <row r="39" spans="1:18" ht="15.75" hidden="1" customHeight="1">
      <c r="A39" s="259"/>
      <c r="B39" s="261"/>
      <c r="C39" s="261"/>
      <c r="D39" s="262"/>
      <c r="E39" s="263"/>
      <c r="F39" s="86" t="s">
        <v>115</v>
      </c>
      <c r="G39" s="95" t="str">
        <f>IF(G38&lt;=0,"đạt ","ko đạt ")</f>
        <v xml:space="preserve">đạt </v>
      </c>
      <c r="H39" s="95" t="str">
        <f>IF(H38&lt;=0,"đạt ","ko đạt ")</f>
        <v xml:space="preserve">đạt </v>
      </c>
      <c r="I39" s="95" t="str">
        <f>IF(I38&lt;=0,"đạt ","ko đạt ")</f>
        <v xml:space="preserve">đạt </v>
      </c>
      <c r="J39" s="95" t="str">
        <f>IF(J38&lt;=0,"đạt ","ko đạt ")</f>
        <v xml:space="preserve">đạt </v>
      </c>
      <c r="K39" s="95"/>
      <c r="L39" s="95"/>
      <c r="M39" s="95"/>
      <c r="N39" s="95"/>
      <c r="O39" s="95"/>
      <c r="P39" s="95"/>
      <c r="Q39" s="95"/>
      <c r="R39" s="95"/>
    </row>
    <row r="40" spans="1:18" ht="15.75" hidden="1" customHeight="1">
      <c r="A40" s="259"/>
      <c r="B40" s="261"/>
      <c r="C40" s="261"/>
      <c r="D40" s="262" t="s">
        <v>159</v>
      </c>
      <c r="E40" s="263" t="s">
        <v>160</v>
      </c>
      <c r="F40" s="86" t="s">
        <v>121</v>
      </c>
      <c r="G40" s="95">
        <v>0</v>
      </c>
      <c r="H40" s="95">
        <v>0</v>
      </c>
      <c r="I40" s="95">
        <v>0</v>
      </c>
      <c r="J40" s="95">
        <v>0</v>
      </c>
      <c r="K40" s="98"/>
      <c r="L40" s="98"/>
      <c r="M40" s="98"/>
      <c r="N40" s="98"/>
      <c r="O40" s="98"/>
      <c r="P40" s="98"/>
      <c r="Q40" s="98"/>
      <c r="R40" s="98"/>
    </row>
    <row r="41" spans="1:18" ht="15.75" hidden="1" customHeight="1">
      <c r="A41" s="259"/>
      <c r="B41" s="261"/>
      <c r="C41" s="261"/>
      <c r="D41" s="262"/>
      <c r="E41" s="263"/>
      <c r="F41" s="86" t="s">
        <v>115</v>
      </c>
      <c r="G41" s="95" t="str">
        <f>IF(G40&lt;=0,"đạt ","ko đạt ")</f>
        <v xml:space="preserve">đạt </v>
      </c>
      <c r="H41" s="95" t="str">
        <f>IF(H40&lt;=0,"đạt ","ko đạt ")</f>
        <v xml:space="preserve">đạt </v>
      </c>
      <c r="I41" s="95" t="str">
        <f>IF(I40&lt;=0,"đạt ","ko đạt ")</f>
        <v xml:space="preserve">đạt </v>
      </c>
      <c r="J41" s="95" t="str">
        <f>IF(J40&lt;=0,"đạt ","ko đạt ")</f>
        <v xml:space="preserve">đạt </v>
      </c>
      <c r="K41" s="95"/>
      <c r="L41" s="95"/>
      <c r="M41" s="95"/>
      <c r="N41" s="95"/>
      <c r="O41" s="95"/>
      <c r="P41" s="95"/>
      <c r="Q41" s="95"/>
      <c r="R41" s="95"/>
    </row>
    <row r="42" spans="1:18" ht="15.75" hidden="1" customHeight="1">
      <c r="A42" s="259"/>
      <c r="B42" s="261"/>
      <c r="C42" s="261"/>
      <c r="D42" s="262" t="s">
        <v>161</v>
      </c>
      <c r="E42" s="309" t="s">
        <v>120</v>
      </c>
      <c r="F42" s="86" t="s">
        <v>121</v>
      </c>
      <c r="G42" s="95">
        <v>0</v>
      </c>
      <c r="H42" s="95">
        <v>0</v>
      </c>
      <c r="I42" s="95">
        <v>0</v>
      </c>
      <c r="J42" s="95">
        <v>0</v>
      </c>
      <c r="K42" s="98"/>
      <c r="L42" s="98"/>
      <c r="M42" s="98"/>
      <c r="N42" s="98"/>
      <c r="O42" s="98"/>
      <c r="P42" s="98"/>
      <c r="Q42" s="98"/>
      <c r="R42" s="98"/>
    </row>
    <row r="43" spans="1:18" ht="15.75" hidden="1" customHeight="1">
      <c r="A43" s="259"/>
      <c r="B43" s="261"/>
      <c r="C43" s="261"/>
      <c r="D43" s="262"/>
      <c r="E43" s="309"/>
      <c r="F43" s="86" t="s">
        <v>115</v>
      </c>
      <c r="G43" s="95" t="str">
        <f>IF(G42&lt;=0,"đạt ","ko đạt ")</f>
        <v xml:space="preserve">đạt </v>
      </c>
      <c r="H43" s="95" t="str">
        <f>IF(H42&lt;=0,"đạt ","ko đạt ")</f>
        <v xml:space="preserve">đạt </v>
      </c>
      <c r="I43" s="95" t="str">
        <f>IF(I42&lt;=0,"đạt ","ko đạt ")</f>
        <v xml:space="preserve">đạt </v>
      </c>
      <c r="J43" s="95" t="str">
        <f>IF(J42&lt;=0,"đạt ","ko đạt ")</f>
        <v xml:space="preserve">đạt </v>
      </c>
      <c r="K43" s="95"/>
      <c r="L43" s="95"/>
      <c r="M43" s="95"/>
      <c r="N43" s="95"/>
      <c r="O43" s="95"/>
      <c r="P43" s="95"/>
      <c r="Q43" s="95"/>
      <c r="R43" s="95"/>
    </row>
    <row r="44" spans="1:18" ht="15.75" hidden="1" customHeight="1">
      <c r="A44" s="259"/>
      <c r="B44" s="261"/>
      <c r="C44" s="261"/>
      <c r="D44" s="295" t="s">
        <v>152</v>
      </c>
      <c r="E44" s="312">
        <v>1</v>
      </c>
      <c r="F44" s="86" t="s">
        <v>121</v>
      </c>
      <c r="G44" s="94">
        <v>1</v>
      </c>
      <c r="H44" s="94">
        <v>1</v>
      </c>
      <c r="I44" s="94">
        <v>1</v>
      </c>
      <c r="J44" s="94">
        <v>1</v>
      </c>
      <c r="K44" s="94"/>
      <c r="L44" s="94"/>
      <c r="M44" s="94"/>
      <c r="N44" s="94"/>
      <c r="O44" s="94"/>
      <c r="P44" s="94"/>
      <c r="Q44" s="94"/>
      <c r="R44" s="94"/>
    </row>
    <row r="45" spans="1:18" ht="15.75" hidden="1" customHeight="1">
      <c r="A45" s="259"/>
      <c r="B45" s="261"/>
      <c r="C45" s="261"/>
      <c r="D45" s="295"/>
      <c r="E45" s="312"/>
      <c r="F45" s="86" t="s">
        <v>115</v>
      </c>
      <c r="G45" s="95" t="str">
        <f>IF(G44&lt;=100%,"đạt ","ko đạt ")</f>
        <v xml:space="preserve">đạt </v>
      </c>
      <c r="H45" s="95" t="str">
        <f>IF(H44&lt;=100%,"đạt ","ko đạt ")</f>
        <v xml:space="preserve">đạt </v>
      </c>
      <c r="I45" s="95" t="str">
        <f>IF(I44&lt;=100%,"đạt ","ko đạt ")</f>
        <v xml:space="preserve">đạt </v>
      </c>
      <c r="J45" s="95" t="str">
        <f>IF(J44&lt;=100%,"đạt ","ko đạt ")</f>
        <v xml:space="preserve">đạt </v>
      </c>
      <c r="K45" s="95"/>
      <c r="L45" s="95"/>
      <c r="M45" s="95"/>
      <c r="N45" s="95"/>
      <c r="O45" s="95"/>
      <c r="P45" s="95"/>
      <c r="Q45" s="95"/>
      <c r="R45" s="95"/>
    </row>
    <row r="46" spans="1:18" ht="15.75" hidden="1" customHeight="1">
      <c r="A46" s="259"/>
      <c r="B46" s="261"/>
      <c r="C46" s="261"/>
      <c r="D46" s="295" t="s">
        <v>162</v>
      </c>
      <c r="E46" s="309" t="s">
        <v>120</v>
      </c>
      <c r="F46" s="86" t="s">
        <v>121</v>
      </c>
      <c r="G46" s="95">
        <v>0</v>
      </c>
      <c r="H46" s="95">
        <v>0</v>
      </c>
      <c r="I46" s="95">
        <v>0</v>
      </c>
      <c r="J46" s="95">
        <v>0</v>
      </c>
      <c r="K46" s="98"/>
      <c r="L46" s="98"/>
      <c r="M46" s="98"/>
      <c r="N46" s="98"/>
      <c r="O46" s="98"/>
      <c r="P46" s="98"/>
      <c r="Q46" s="98"/>
      <c r="R46" s="98"/>
    </row>
    <row r="47" spans="1:18" ht="15.75" hidden="1" customHeight="1">
      <c r="A47" s="259"/>
      <c r="B47" s="261"/>
      <c r="C47" s="261"/>
      <c r="D47" s="295"/>
      <c r="E47" s="309"/>
      <c r="F47" s="86" t="s">
        <v>115</v>
      </c>
      <c r="G47" s="95" t="str">
        <f>IF(G46&lt;=0,"đạt ","ko đạt ")</f>
        <v xml:space="preserve">đạt </v>
      </c>
      <c r="H47" s="95" t="str">
        <f>IF(H46&lt;=0,"đạt ","ko đạt ")</f>
        <v xml:space="preserve">đạt </v>
      </c>
      <c r="I47" s="95" t="str">
        <f>IF(I46&lt;=0,"đạt ","ko đạt ")</f>
        <v xml:space="preserve">đạt </v>
      </c>
      <c r="J47" s="95" t="str">
        <f>IF(J46&lt;=0,"đạt ","ko đạt ")</f>
        <v xml:space="preserve">đạt </v>
      </c>
      <c r="K47" s="95"/>
      <c r="L47" s="95"/>
      <c r="M47" s="95"/>
      <c r="N47" s="95"/>
      <c r="O47" s="95"/>
      <c r="P47" s="95"/>
      <c r="Q47" s="95"/>
      <c r="R47" s="95"/>
    </row>
    <row r="48" spans="1:18" s="89" customFormat="1" ht="28.5" hidden="1" customHeight="1">
      <c r="A48" s="273">
        <v>12</v>
      </c>
      <c r="B48" s="284" t="s">
        <v>163</v>
      </c>
      <c r="C48" s="286" t="s">
        <v>164</v>
      </c>
      <c r="D48" s="288" t="s">
        <v>165</v>
      </c>
      <c r="E48" s="310">
        <v>1</v>
      </c>
      <c r="F48" s="87" t="s">
        <v>121</v>
      </c>
      <c r="G48" s="88">
        <v>1</v>
      </c>
      <c r="H48" s="88">
        <v>1</v>
      </c>
      <c r="I48" s="88">
        <v>1</v>
      </c>
      <c r="J48" s="88">
        <v>1</v>
      </c>
      <c r="K48" s="88"/>
      <c r="L48" s="88"/>
      <c r="M48" s="88"/>
      <c r="N48" s="88"/>
      <c r="O48" s="88"/>
      <c r="P48" s="88"/>
      <c r="Q48" s="88"/>
      <c r="R48" s="88"/>
    </row>
    <row r="49" spans="1:18" s="89" customFormat="1" ht="24.75" hidden="1" customHeight="1">
      <c r="A49" s="274"/>
      <c r="B49" s="285"/>
      <c r="C49" s="287"/>
      <c r="D49" s="289"/>
      <c r="E49" s="311"/>
      <c r="F49" s="87" t="s">
        <v>115</v>
      </c>
      <c r="G49" s="90" t="str">
        <f>IF(G48&lt;=100%,"đạt ","ko đạt ")</f>
        <v xml:space="preserve">đạt </v>
      </c>
      <c r="H49" s="90" t="str">
        <f>IF(H48&lt;=100%,"đạt ","ko đạt ")</f>
        <v xml:space="preserve">đạt </v>
      </c>
      <c r="I49" s="90" t="str">
        <f>IF(I48&lt;=100%,"đạt ","ko đạt ")</f>
        <v xml:space="preserve">đạt </v>
      </c>
      <c r="J49" s="90" t="str">
        <f>IF(J48&lt;=100%,"đạt ","ko đạt ")</f>
        <v xml:space="preserve">đạt </v>
      </c>
      <c r="K49" s="90"/>
      <c r="L49" s="90"/>
      <c r="M49" s="90"/>
      <c r="N49" s="90"/>
      <c r="O49" s="90"/>
      <c r="P49" s="90"/>
      <c r="Q49" s="90"/>
      <c r="R49" s="90"/>
    </row>
    <row r="50" spans="1:18" ht="15.75" hidden="1" customHeight="1">
      <c r="A50" s="259">
        <v>13</v>
      </c>
      <c r="B50" s="260" t="s">
        <v>166</v>
      </c>
      <c r="C50" s="261" t="s">
        <v>118</v>
      </c>
      <c r="D50" s="262" t="s">
        <v>167</v>
      </c>
      <c r="E50" s="263" t="s">
        <v>168</v>
      </c>
      <c r="F50" s="86" t="s">
        <v>137</v>
      </c>
      <c r="G50" s="307"/>
      <c r="H50" s="307"/>
      <c r="I50" s="307"/>
      <c r="J50" s="307"/>
      <c r="K50" s="307"/>
      <c r="L50" s="307"/>
      <c r="M50" s="307"/>
      <c r="N50" s="307"/>
      <c r="O50" s="307"/>
      <c r="P50" s="307"/>
      <c r="Q50" s="307"/>
      <c r="R50" s="308"/>
    </row>
    <row r="51" spans="1:18" ht="15.75" hidden="1" customHeight="1">
      <c r="A51" s="259"/>
      <c r="B51" s="260"/>
      <c r="C51" s="261"/>
      <c r="D51" s="262"/>
      <c r="E51" s="263"/>
      <c r="F51" s="86" t="s">
        <v>115</v>
      </c>
      <c r="G51" s="307"/>
      <c r="H51" s="307"/>
      <c r="I51" s="307"/>
      <c r="J51" s="307"/>
      <c r="K51" s="307"/>
      <c r="L51" s="307"/>
      <c r="M51" s="307"/>
      <c r="N51" s="307"/>
      <c r="O51" s="307"/>
      <c r="P51" s="307"/>
      <c r="Q51" s="307"/>
      <c r="R51" s="308"/>
    </row>
    <row r="52" spans="1:18" s="96" customFormat="1" ht="19.5" hidden="1" customHeight="1">
      <c r="A52" s="259">
        <v>14</v>
      </c>
      <c r="B52" s="292" t="s">
        <v>169</v>
      </c>
      <c r="C52" s="293" t="s">
        <v>139</v>
      </c>
      <c r="D52" s="295" t="s">
        <v>170</v>
      </c>
      <c r="E52" s="313" t="s">
        <v>171</v>
      </c>
      <c r="F52" s="93" t="s">
        <v>137</v>
      </c>
      <c r="G52" s="95">
        <v>0</v>
      </c>
      <c r="H52" s="95">
        <v>0</v>
      </c>
      <c r="I52" s="95">
        <v>0</v>
      </c>
      <c r="J52" s="95">
        <v>0</v>
      </c>
      <c r="K52" s="98"/>
      <c r="L52" s="98"/>
      <c r="M52" s="98"/>
      <c r="N52" s="98"/>
      <c r="O52" s="98"/>
      <c r="P52" s="98"/>
      <c r="Q52" s="98"/>
      <c r="R52" s="98"/>
    </row>
    <row r="53" spans="1:18" s="96" customFormat="1" ht="16.5" hidden="1" customHeight="1">
      <c r="A53" s="259"/>
      <c r="B53" s="292"/>
      <c r="C53" s="293"/>
      <c r="D53" s="295"/>
      <c r="E53" s="313"/>
      <c r="F53" s="93" t="s">
        <v>115</v>
      </c>
      <c r="G53" s="95" t="str">
        <f>IF(G52&lt;=4,"đạt ","ko đạt ")</f>
        <v xml:space="preserve">đạt </v>
      </c>
      <c r="H53" s="95" t="str">
        <f>IF(H52&lt;=4,"đạt ","ko đạt ")</f>
        <v xml:space="preserve">đạt </v>
      </c>
      <c r="I53" s="95" t="str">
        <f>IF(I52&lt;=4,"đạt ","ko đạt ")</f>
        <v xml:space="preserve">đạt </v>
      </c>
      <c r="J53" s="95" t="str">
        <f>IF(J52&lt;=4,"đạt ","ko đạt ")</f>
        <v xml:space="preserve">đạt </v>
      </c>
      <c r="K53" s="95"/>
      <c r="L53" s="95"/>
      <c r="M53" s="95"/>
      <c r="N53" s="95"/>
      <c r="O53" s="95"/>
      <c r="P53" s="95"/>
      <c r="Q53" s="95"/>
      <c r="R53" s="95"/>
    </row>
    <row r="54" spans="1:18" s="103" customFormat="1" ht="15.75" hidden="1" customHeight="1">
      <c r="A54" s="302">
        <v>15</v>
      </c>
      <c r="B54" s="314" t="s">
        <v>172</v>
      </c>
      <c r="C54" s="315" t="s">
        <v>139</v>
      </c>
      <c r="D54" s="294" t="s">
        <v>173</v>
      </c>
      <c r="E54" s="316" t="s">
        <v>174</v>
      </c>
      <c r="F54" s="93" t="s">
        <v>137</v>
      </c>
      <c r="G54" s="95">
        <v>201</v>
      </c>
      <c r="H54" s="95">
        <v>469</v>
      </c>
      <c r="I54" s="95">
        <v>283</v>
      </c>
      <c r="J54" s="95">
        <v>101</v>
      </c>
      <c r="K54" s="95"/>
      <c r="L54" s="95"/>
      <c r="M54" s="104"/>
      <c r="N54" s="95"/>
      <c r="O54" s="105"/>
      <c r="P54" s="95"/>
      <c r="Q54" s="95"/>
      <c r="R54" s="95"/>
    </row>
    <row r="55" spans="1:18" s="103" customFormat="1" ht="15.75" hidden="1" customHeight="1">
      <c r="A55" s="302"/>
      <c r="B55" s="314"/>
      <c r="C55" s="315"/>
      <c r="D55" s="294"/>
      <c r="E55" s="316"/>
      <c r="F55" s="93" t="s">
        <v>115</v>
      </c>
      <c r="G55" s="95" t="str">
        <f>IF(G54&lt;=950,"đạt ","ko đạt ")</f>
        <v xml:space="preserve">đạt </v>
      </c>
      <c r="H55" s="95" t="str">
        <f>IF(H54&lt;=950,"đạt ","ko đạt ")</f>
        <v xml:space="preserve">đạt </v>
      </c>
      <c r="I55" s="95" t="str">
        <f>IF(I54&lt;=950,"đạt ","ko đạt ")</f>
        <v xml:space="preserve">đạt </v>
      </c>
      <c r="J55" s="95" t="str">
        <f>IF(J54&lt;=950,"đạt ","ko đạt ")</f>
        <v xml:space="preserve">đạt </v>
      </c>
      <c r="K55" s="95"/>
      <c r="L55" s="95"/>
      <c r="M55" s="95"/>
      <c r="N55" s="95"/>
      <c r="O55" s="95"/>
      <c r="P55" s="95"/>
      <c r="Q55" s="95"/>
      <c r="R55" s="95"/>
    </row>
    <row r="56" spans="1:18" s="103" customFormat="1" ht="22.5" hidden="1" customHeight="1">
      <c r="A56" s="302"/>
      <c r="B56" s="314"/>
      <c r="C56" s="315" t="s">
        <v>139</v>
      </c>
      <c r="D56" s="317" t="s">
        <v>175</v>
      </c>
      <c r="E56" s="318" t="s">
        <v>176</v>
      </c>
      <c r="F56" s="93" t="s">
        <v>137</v>
      </c>
      <c r="G56" s="106">
        <v>48193</v>
      </c>
      <c r="H56" s="107">
        <v>54291</v>
      </c>
      <c r="I56" s="106">
        <v>23952</v>
      </c>
      <c r="J56" s="107">
        <v>20173</v>
      </c>
      <c r="K56" s="95"/>
      <c r="L56" s="95"/>
      <c r="M56" s="104"/>
      <c r="N56" s="95"/>
      <c r="O56" s="105"/>
      <c r="P56" s="95"/>
      <c r="Q56" s="95"/>
      <c r="R56" s="95"/>
    </row>
    <row r="57" spans="1:18" s="103" customFormat="1" ht="22.5" hidden="1" customHeight="1">
      <c r="A57" s="302"/>
      <c r="B57" s="314"/>
      <c r="C57" s="315"/>
      <c r="D57" s="280"/>
      <c r="E57" s="319"/>
      <c r="F57" s="93" t="s">
        <v>115</v>
      </c>
      <c r="G57" s="108"/>
      <c r="H57" s="109"/>
      <c r="I57" s="108"/>
      <c r="J57" s="109"/>
      <c r="K57" s="95"/>
      <c r="L57" s="95"/>
      <c r="M57" s="104"/>
      <c r="N57" s="95"/>
      <c r="O57" s="105"/>
      <c r="P57" s="95"/>
      <c r="Q57" s="95"/>
      <c r="R57" s="95"/>
    </row>
    <row r="58" spans="1:18" s="103" customFormat="1" ht="22.5" hidden="1" customHeight="1">
      <c r="A58" s="302"/>
      <c r="B58" s="314"/>
      <c r="C58" s="315"/>
      <c r="D58" s="317" t="s">
        <v>177</v>
      </c>
      <c r="E58" s="319"/>
      <c r="F58" s="93" t="s">
        <v>137</v>
      </c>
      <c r="G58" s="109">
        <v>65934</v>
      </c>
      <c r="H58" s="110">
        <v>59102</v>
      </c>
      <c r="I58" s="110">
        <v>108365</v>
      </c>
      <c r="J58" s="110">
        <v>17516</v>
      </c>
      <c r="K58" s="95"/>
      <c r="L58" s="95"/>
      <c r="M58" s="104"/>
      <c r="N58" s="95"/>
      <c r="O58" s="105"/>
      <c r="P58" s="95"/>
      <c r="Q58" s="95"/>
      <c r="R58" s="95"/>
    </row>
    <row r="59" spans="1:18" s="103" customFormat="1" ht="21.75" hidden="1" customHeight="1">
      <c r="A59" s="302"/>
      <c r="B59" s="314"/>
      <c r="C59" s="315"/>
      <c r="D59" s="280"/>
      <c r="E59" s="319"/>
      <c r="F59" s="93" t="s">
        <v>115</v>
      </c>
      <c r="G59" s="93"/>
      <c r="H59" s="93"/>
      <c r="I59" s="93"/>
      <c r="J59" s="93"/>
      <c r="K59" s="95"/>
      <c r="L59" s="95"/>
      <c r="M59" s="104"/>
      <c r="N59" s="95"/>
      <c r="O59" s="105"/>
      <c r="P59" s="95"/>
      <c r="Q59" s="95"/>
      <c r="R59" s="95"/>
    </row>
    <row r="60" spans="1:18" s="103" customFormat="1" ht="21.75" hidden="1" customHeight="1">
      <c r="A60" s="302"/>
      <c r="B60" s="314"/>
      <c r="C60" s="315"/>
      <c r="D60" s="317" t="s">
        <v>178</v>
      </c>
      <c r="E60" s="319"/>
      <c r="F60" s="93" t="s">
        <v>137</v>
      </c>
      <c r="G60" s="93"/>
      <c r="H60" s="90">
        <v>0</v>
      </c>
      <c r="I60" s="110">
        <v>90884</v>
      </c>
      <c r="J60" s="110">
        <v>8798</v>
      </c>
      <c r="K60" s="95"/>
      <c r="L60" s="95"/>
      <c r="M60" s="104"/>
      <c r="N60" s="95"/>
      <c r="O60" s="105"/>
      <c r="P60" s="95"/>
      <c r="Q60" s="95"/>
      <c r="R60" s="95"/>
    </row>
    <row r="61" spans="1:18" s="103" customFormat="1" ht="24.75" hidden="1" customHeight="1">
      <c r="A61" s="302"/>
      <c r="B61" s="314"/>
      <c r="C61" s="315"/>
      <c r="D61" s="280"/>
      <c r="E61" s="319"/>
      <c r="F61" s="93" t="s">
        <v>115</v>
      </c>
      <c r="G61" s="109"/>
      <c r="H61" s="93"/>
      <c r="I61" s="93"/>
      <c r="J61" s="93"/>
      <c r="K61" s="95"/>
      <c r="L61" s="95"/>
      <c r="M61" s="104"/>
      <c r="N61" s="95"/>
      <c r="O61" s="105"/>
      <c r="P61" s="95"/>
      <c r="Q61" s="95"/>
      <c r="R61" s="95"/>
    </row>
    <row r="62" spans="1:18" s="103" customFormat="1" ht="24.75" hidden="1" customHeight="1">
      <c r="A62" s="302"/>
      <c r="B62" s="314"/>
      <c r="C62" s="315"/>
      <c r="D62" s="317" t="s">
        <v>179</v>
      </c>
      <c r="E62" s="319"/>
      <c r="F62" s="93" t="s">
        <v>137</v>
      </c>
      <c r="G62" s="90">
        <v>0</v>
      </c>
      <c r="H62" s="90">
        <v>0</v>
      </c>
      <c r="I62" s="90">
        <v>0</v>
      </c>
      <c r="J62" s="90">
        <v>0</v>
      </c>
      <c r="K62" s="95"/>
      <c r="L62" s="95"/>
      <c r="M62" s="104"/>
      <c r="N62" s="95"/>
      <c r="O62" s="105"/>
      <c r="P62" s="95"/>
      <c r="Q62" s="95"/>
      <c r="R62" s="95"/>
    </row>
    <row r="63" spans="1:18" s="103" customFormat="1" ht="22.5" hidden="1" customHeight="1">
      <c r="A63" s="302"/>
      <c r="B63" s="314"/>
      <c r="C63" s="315"/>
      <c r="D63" s="280"/>
      <c r="E63" s="319"/>
      <c r="F63" s="93" t="s">
        <v>115</v>
      </c>
      <c r="G63" s="93"/>
      <c r="H63" s="93"/>
      <c r="I63" s="93"/>
      <c r="J63" s="93"/>
      <c r="K63" s="95"/>
      <c r="L63" s="95"/>
      <c r="M63" s="104"/>
      <c r="N63" s="95"/>
      <c r="O63" s="105"/>
      <c r="P63" s="95"/>
      <c r="Q63" s="95"/>
      <c r="R63" s="95"/>
    </row>
    <row r="64" spans="1:18" s="96" customFormat="1" ht="15.75" hidden="1" customHeight="1">
      <c r="A64" s="259">
        <v>16</v>
      </c>
      <c r="B64" s="293" t="s">
        <v>180</v>
      </c>
      <c r="C64" s="293" t="s">
        <v>139</v>
      </c>
      <c r="D64" s="295" t="s">
        <v>181</v>
      </c>
      <c r="E64" s="312" t="s">
        <v>182</v>
      </c>
      <c r="F64" s="93" t="s">
        <v>137</v>
      </c>
      <c r="G64" s="95">
        <v>0</v>
      </c>
      <c r="H64" s="111">
        <v>1</v>
      </c>
      <c r="I64" s="95">
        <v>0</v>
      </c>
      <c r="J64" s="95">
        <v>0</v>
      </c>
      <c r="K64" s="98"/>
      <c r="L64" s="98"/>
      <c r="M64" s="98"/>
      <c r="N64" s="98"/>
      <c r="O64" s="98"/>
      <c r="P64" s="98"/>
      <c r="Q64" s="98"/>
      <c r="R64" s="98"/>
    </row>
    <row r="65" spans="1:18" s="96" customFormat="1" ht="15.75" hidden="1" customHeight="1">
      <c r="A65" s="259"/>
      <c r="B65" s="293"/>
      <c r="C65" s="293"/>
      <c r="D65" s="295"/>
      <c r="E65" s="312"/>
      <c r="F65" s="93" t="s">
        <v>115</v>
      </c>
      <c r="G65" s="95" t="str">
        <f>IF(G64&lt;=0,"đạt ","ko đạt ")</f>
        <v xml:space="preserve">đạt </v>
      </c>
      <c r="H65" s="95" t="str">
        <f>IF(H64&lt;=0,"đạt ","ko đạt ")</f>
        <v xml:space="preserve">ko đạt </v>
      </c>
      <c r="I65" s="95" t="str">
        <f>IF(I64&lt;=0,"đạt ","ko đạt ")</f>
        <v xml:space="preserve">đạt </v>
      </c>
      <c r="J65" s="95" t="str">
        <f>IF(J64&lt;=0,"đạt ","ko đạt ")</f>
        <v xml:space="preserve">đạt </v>
      </c>
      <c r="K65" s="95"/>
      <c r="L65" s="95"/>
      <c r="M65" s="95"/>
      <c r="N65" s="95"/>
      <c r="O65" s="95"/>
      <c r="P65" s="95"/>
      <c r="Q65" s="95"/>
      <c r="R65" s="95"/>
    </row>
    <row r="66" spans="1:18" s="96" customFormat="1" ht="15.75" hidden="1" customHeight="1">
      <c r="A66" s="259"/>
      <c r="B66" s="293"/>
      <c r="C66" s="293"/>
      <c r="D66" s="262" t="s">
        <v>183</v>
      </c>
      <c r="E66" s="263" t="s">
        <v>160</v>
      </c>
      <c r="F66" s="93" t="s">
        <v>137</v>
      </c>
      <c r="G66" s="95">
        <v>0</v>
      </c>
      <c r="H66" s="95">
        <v>0</v>
      </c>
      <c r="I66" s="95">
        <v>0</v>
      </c>
      <c r="J66" s="95">
        <v>0</v>
      </c>
      <c r="K66" s="95"/>
      <c r="L66" s="95"/>
      <c r="M66" s="95"/>
      <c r="N66" s="95"/>
      <c r="O66" s="95"/>
      <c r="P66" s="95"/>
      <c r="Q66" s="95"/>
      <c r="R66" s="95"/>
    </row>
    <row r="67" spans="1:18" s="96" customFormat="1" ht="15.75" hidden="1" customHeight="1">
      <c r="A67" s="259"/>
      <c r="B67" s="293"/>
      <c r="C67" s="293"/>
      <c r="D67" s="262"/>
      <c r="E67" s="263"/>
      <c r="F67" s="93" t="s">
        <v>115</v>
      </c>
      <c r="G67" s="95" t="str">
        <f>IF(G66&lt;=0,"đạt ","ko đạt ")</f>
        <v xml:space="preserve">đạt </v>
      </c>
      <c r="H67" s="95" t="str">
        <f>IF(H66&lt;=0,"đạt ","ko đạt ")</f>
        <v xml:space="preserve">đạt </v>
      </c>
      <c r="I67" s="95" t="str">
        <f>IF(I66&lt;=0,"đạt ","ko đạt ")</f>
        <v xml:space="preserve">đạt </v>
      </c>
      <c r="J67" s="95" t="str">
        <f>IF(J66&lt;=0,"đạt ","ko đạt ")</f>
        <v xml:space="preserve">đạt </v>
      </c>
      <c r="K67" s="95"/>
      <c r="L67" s="95"/>
      <c r="M67" s="95"/>
      <c r="N67" s="95"/>
      <c r="O67" s="95"/>
      <c r="P67" s="95"/>
      <c r="Q67" s="95"/>
      <c r="R67" s="95"/>
    </row>
    <row r="68" spans="1:18" s="96" customFormat="1" ht="15.75" hidden="1" customHeight="1">
      <c r="A68" s="259"/>
      <c r="B68" s="293"/>
      <c r="C68" s="293"/>
      <c r="D68" s="295" t="s">
        <v>152</v>
      </c>
      <c r="E68" s="312">
        <v>1</v>
      </c>
      <c r="F68" s="93" t="s">
        <v>137</v>
      </c>
      <c r="G68" s="94">
        <v>1</v>
      </c>
      <c r="H68" s="94">
        <v>1</v>
      </c>
      <c r="I68" s="94">
        <v>1</v>
      </c>
      <c r="J68" s="94">
        <v>1</v>
      </c>
      <c r="K68" s="94"/>
      <c r="L68" s="94"/>
      <c r="M68" s="94"/>
      <c r="N68" s="94"/>
      <c r="O68" s="94"/>
      <c r="P68" s="94"/>
      <c r="Q68" s="94"/>
      <c r="R68" s="94"/>
    </row>
    <row r="69" spans="1:18" s="96" customFormat="1" ht="15.75" hidden="1" customHeight="1">
      <c r="A69" s="259"/>
      <c r="B69" s="293"/>
      <c r="C69" s="293"/>
      <c r="D69" s="295"/>
      <c r="E69" s="312"/>
      <c r="F69" s="93" t="s">
        <v>115</v>
      </c>
      <c r="G69" s="95" t="str">
        <f>IF(G68&lt;=100%,"đạt ","ko đạt ")</f>
        <v xml:space="preserve">đạt </v>
      </c>
      <c r="H69" s="95" t="str">
        <f>IF(H68&lt;=100%,"đạt ","ko đạt ")</f>
        <v xml:space="preserve">đạt </v>
      </c>
      <c r="I69" s="95" t="str">
        <f>IF(I68&lt;=100%,"đạt ","ko đạt ")</f>
        <v xml:space="preserve">đạt </v>
      </c>
      <c r="J69" s="95" t="str">
        <f>IF(J68&lt;=100%,"đạt ","ko đạt ")</f>
        <v xml:space="preserve">đạt </v>
      </c>
      <c r="K69" s="95"/>
      <c r="L69" s="95"/>
      <c r="M69" s="95"/>
      <c r="N69" s="95"/>
      <c r="O69" s="95"/>
      <c r="P69" s="95"/>
      <c r="Q69" s="95"/>
      <c r="R69" s="95"/>
    </row>
    <row r="70" spans="1:18" s="96" customFormat="1" ht="15.75" hidden="1" customHeight="1">
      <c r="A70" s="259"/>
      <c r="B70" s="293"/>
      <c r="C70" s="293"/>
      <c r="D70" s="294" t="s">
        <v>184</v>
      </c>
      <c r="E70" s="263" t="s">
        <v>160</v>
      </c>
      <c r="F70" s="93" t="s">
        <v>137</v>
      </c>
      <c r="G70" s="95">
        <v>0</v>
      </c>
      <c r="H70" s="95">
        <v>0</v>
      </c>
      <c r="I70" s="95">
        <v>0</v>
      </c>
      <c r="J70" s="95">
        <v>0</v>
      </c>
      <c r="K70" s="95"/>
      <c r="L70" s="95"/>
      <c r="M70" s="95"/>
      <c r="N70" s="95"/>
      <c r="O70" s="95"/>
      <c r="P70" s="95"/>
      <c r="Q70" s="95"/>
      <c r="R70" s="95"/>
    </row>
    <row r="71" spans="1:18" s="96" customFormat="1" ht="15.75" hidden="1" customHeight="1">
      <c r="A71" s="259"/>
      <c r="B71" s="293"/>
      <c r="C71" s="293"/>
      <c r="D71" s="294"/>
      <c r="E71" s="263"/>
      <c r="F71" s="93" t="s">
        <v>115</v>
      </c>
      <c r="G71" s="95" t="str">
        <f>IF(G70&lt;=0,"đạt ","ko đạt ")</f>
        <v xml:space="preserve">đạt </v>
      </c>
      <c r="H71" s="95" t="str">
        <f>IF(H70&lt;=0,"đạt ","ko đạt ")</f>
        <v xml:space="preserve">đạt </v>
      </c>
      <c r="I71" s="95" t="str">
        <f>IF(I70&lt;=0,"đạt ","ko đạt ")</f>
        <v xml:space="preserve">đạt </v>
      </c>
      <c r="J71" s="95" t="str">
        <f>IF(J70&lt;=0,"đạt ","ko đạt ")</f>
        <v xml:space="preserve">đạt </v>
      </c>
      <c r="K71" s="95"/>
      <c r="L71" s="95"/>
      <c r="M71" s="95"/>
      <c r="N71" s="95"/>
      <c r="O71" s="95"/>
      <c r="P71" s="95"/>
      <c r="Q71" s="95"/>
      <c r="R71" s="95"/>
    </row>
    <row r="72" spans="1:18" s="96" customFormat="1" ht="15.75" hidden="1" customHeight="1">
      <c r="A72" s="259"/>
      <c r="B72" s="293"/>
      <c r="C72" s="293"/>
      <c r="D72" s="295" t="s">
        <v>162</v>
      </c>
      <c r="E72" s="263" t="s">
        <v>160</v>
      </c>
      <c r="F72" s="93" t="s">
        <v>137</v>
      </c>
      <c r="G72" s="95">
        <v>0</v>
      </c>
      <c r="H72" s="95">
        <v>0</v>
      </c>
      <c r="I72" s="95">
        <v>0</v>
      </c>
      <c r="J72" s="95">
        <v>0</v>
      </c>
      <c r="K72" s="95"/>
      <c r="L72" s="98"/>
      <c r="M72" s="98"/>
      <c r="N72" s="98"/>
      <c r="O72" s="98"/>
      <c r="P72" s="98"/>
      <c r="Q72" s="98"/>
      <c r="R72" s="98"/>
    </row>
    <row r="73" spans="1:18" s="96" customFormat="1" ht="15.75" hidden="1" customHeight="1">
      <c r="A73" s="259"/>
      <c r="B73" s="293"/>
      <c r="C73" s="293"/>
      <c r="D73" s="295"/>
      <c r="E73" s="263"/>
      <c r="F73" s="93" t="s">
        <v>115</v>
      </c>
      <c r="G73" s="95" t="str">
        <f>IF(G72&lt;=0,"đạt ","ko đạt ")</f>
        <v xml:space="preserve">đạt </v>
      </c>
      <c r="H73" s="95" t="str">
        <f>IF(H72&lt;=0,"đạt ","ko đạt ")</f>
        <v xml:space="preserve">đạt </v>
      </c>
      <c r="I73" s="95" t="str">
        <f>IF(I72&lt;=0,"đạt ","ko đạt ")</f>
        <v xml:space="preserve">đạt </v>
      </c>
      <c r="J73" s="95" t="str">
        <f>IF(J72&lt;=0,"đạt ","ko đạt ")</f>
        <v xml:space="preserve">đạt </v>
      </c>
      <c r="K73" s="95"/>
      <c r="L73" s="95"/>
      <c r="M73" s="95"/>
      <c r="N73" s="95"/>
      <c r="O73" s="95"/>
      <c r="P73" s="95"/>
      <c r="Q73" s="95"/>
      <c r="R73" s="95"/>
    </row>
    <row r="74" spans="1:18" s="96" customFormat="1" ht="18.75" hidden="1" customHeight="1">
      <c r="A74" s="259"/>
      <c r="B74" s="293"/>
      <c r="C74" s="293"/>
      <c r="D74" s="295" t="s">
        <v>185</v>
      </c>
      <c r="E74" s="263" t="s">
        <v>160</v>
      </c>
      <c r="F74" s="93" t="s">
        <v>137</v>
      </c>
      <c r="G74" s="95">
        <v>0</v>
      </c>
      <c r="H74" s="95">
        <v>0</v>
      </c>
      <c r="I74" s="95">
        <v>0</v>
      </c>
      <c r="J74" s="95">
        <v>0</v>
      </c>
      <c r="K74" s="95"/>
      <c r="L74" s="95"/>
      <c r="M74" s="95"/>
      <c r="N74" s="95"/>
      <c r="O74" s="95"/>
      <c r="P74" s="95"/>
      <c r="Q74" s="95"/>
      <c r="R74" s="95"/>
    </row>
    <row r="75" spans="1:18" s="96" customFormat="1" ht="18" hidden="1" customHeight="1">
      <c r="A75" s="259"/>
      <c r="B75" s="293"/>
      <c r="C75" s="293"/>
      <c r="D75" s="295"/>
      <c r="E75" s="263"/>
      <c r="F75" s="93" t="s">
        <v>115</v>
      </c>
      <c r="G75" s="95" t="str">
        <f>IF(G74&lt;=0,"đạt ","ko đạt ")</f>
        <v xml:space="preserve">đạt </v>
      </c>
      <c r="H75" s="95" t="str">
        <f>IF(H74&lt;=0,"đạt ","ko đạt ")</f>
        <v xml:space="preserve">đạt </v>
      </c>
      <c r="I75" s="95" t="str">
        <f>IF(I74&lt;=0,"đạt ","ko đạt ")</f>
        <v xml:space="preserve">đạt </v>
      </c>
      <c r="J75" s="95" t="str">
        <f>IF(J74&lt;=0,"đạt ","ko đạt ")</f>
        <v xml:space="preserve">đạt </v>
      </c>
      <c r="K75" s="95"/>
      <c r="L75" s="95"/>
      <c r="M75" s="95"/>
      <c r="N75" s="95"/>
      <c r="O75" s="95"/>
      <c r="P75" s="95"/>
      <c r="Q75" s="95"/>
      <c r="R75" s="95"/>
    </row>
    <row r="76" spans="1:18" s="96" customFormat="1" ht="15.75" hidden="1" customHeight="1">
      <c r="A76" s="259"/>
      <c r="B76" s="293" t="s">
        <v>186</v>
      </c>
      <c r="C76" s="293" t="s">
        <v>139</v>
      </c>
      <c r="D76" s="295" t="s">
        <v>181</v>
      </c>
      <c r="E76" s="312" t="s">
        <v>182</v>
      </c>
      <c r="F76" s="93" t="s">
        <v>137</v>
      </c>
      <c r="G76" s="95">
        <v>0</v>
      </c>
      <c r="H76" s="95">
        <v>0</v>
      </c>
      <c r="I76" s="95">
        <v>0</v>
      </c>
      <c r="J76" s="95">
        <v>0</v>
      </c>
      <c r="K76" s="98"/>
      <c r="L76" s="98"/>
      <c r="M76" s="98"/>
      <c r="N76" s="98"/>
      <c r="O76" s="98"/>
      <c r="P76" s="98"/>
      <c r="Q76" s="98"/>
      <c r="R76" s="98"/>
    </row>
    <row r="77" spans="1:18" s="96" customFormat="1" ht="15.75" hidden="1" customHeight="1">
      <c r="A77" s="259"/>
      <c r="B77" s="293"/>
      <c r="C77" s="293"/>
      <c r="D77" s="295"/>
      <c r="E77" s="312"/>
      <c r="F77" s="93" t="s">
        <v>115</v>
      </c>
      <c r="G77" s="95" t="str">
        <f>IF(G76&lt;=0,"đạt ","ko đạt ")</f>
        <v xml:space="preserve">đạt </v>
      </c>
      <c r="H77" s="95" t="str">
        <f>IF(H76&lt;=0,"đạt ","ko đạt ")</f>
        <v xml:space="preserve">đạt </v>
      </c>
      <c r="I77" s="95" t="str">
        <f>IF(I76&lt;=0,"đạt ","ko đạt ")</f>
        <v xml:space="preserve">đạt </v>
      </c>
      <c r="J77" s="95" t="str">
        <f>IF(J76&lt;=0,"đạt ","ko đạt ")</f>
        <v xml:space="preserve">đạt </v>
      </c>
      <c r="K77" s="95"/>
      <c r="L77" s="95"/>
      <c r="M77" s="95"/>
      <c r="N77" s="95"/>
      <c r="O77" s="95"/>
      <c r="P77" s="95"/>
      <c r="Q77" s="95"/>
      <c r="R77" s="95"/>
    </row>
    <row r="78" spans="1:18" s="96" customFormat="1" ht="15.75" hidden="1" customHeight="1">
      <c r="A78" s="259"/>
      <c r="B78" s="293"/>
      <c r="C78" s="293"/>
      <c r="D78" s="262" t="s">
        <v>183</v>
      </c>
      <c r="E78" s="263" t="s">
        <v>160</v>
      </c>
      <c r="F78" s="93" t="s">
        <v>137</v>
      </c>
      <c r="G78" s="95">
        <v>0</v>
      </c>
      <c r="H78" s="95">
        <v>0</v>
      </c>
      <c r="I78" s="95">
        <v>0</v>
      </c>
      <c r="J78" s="95">
        <v>0</v>
      </c>
      <c r="K78" s="95"/>
      <c r="L78" s="95"/>
      <c r="M78" s="95"/>
      <c r="N78" s="95"/>
      <c r="O78" s="95"/>
      <c r="P78" s="95"/>
      <c r="Q78" s="95"/>
      <c r="R78" s="95"/>
    </row>
    <row r="79" spans="1:18" s="96" customFormat="1" ht="15.75" hidden="1" customHeight="1">
      <c r="A79" s="259"/>
      <c r="B79" s="293"/>
      <c r="C79" s="293"/>
      <c r="D79" s="262"/>
      <c r="E79" s="263"/>
      <c r="F79" s="93" t="s">
        <v>115</v>
      </c>
      <c r="G79" s="95" t="str">
        <f>IF(G78&lt;=0,"đạt ","ko đạt ")</f>
        <v xml:space="preserve">đạt </v>
      </c>
      <c r="H79" s="95" t="str">
        <f>IF(H78&lt;=0,"đạt ","ko đạt ")</f>
        <v xml:space="preserve">đạt </v>
      </c>
      <c r="I79" s="95" t="str">
        <f>IF(I78&lt;=0,"đạt ","ko đạt ")</f>
        <v xml:space="preserve">đạt </v>
      </c>
      <c r="J79" s="95" t="str">
        <f>IF(J78&lt;=0,"đạt ","ko đạt ")</f>
        <v xml:space="preserve">đạt </v>
      </c>
      <c r="K79" s="95"/>
      <c r="L79" s="95"/>
      <c r="M79" s="95"/>
      <c r="N79" s="95"/>
      <c r="O79" s="95"/>
      <c r="P79" s="95"/>
      <c r="Q79" s="95"/>
      <c r="R79" s="95"/>
    </row>
    <row r="80" spans="1:18" s="96" customFormat="1" ht="15.75" hidden="1" customHeight="1">
      <c r="A80" s="259"/>
      <c r="B80" s="293"/>
      <c r="C80" s="293"/>
      <c r="D80" s="295" t="s">
        <v>152</v>
      </c>
      <c r="E80" s="312">
        <v>1</v>
      </c>
      <c r="F80" s="93" t="s">
        <v>137</v>
      </c>
      <c r="G80" s="94">
        <v>1</v>
      </c>
      <c r="H80" s="94">
        <v>1</v>
      </c>
      <c r="I80" s="94">
        <v>1</v>
      </c>
      <c r="J80" s="94">
        <v>1</v>
      </c>
      <c r="K80" s="94"/>
      <c r="L80" s="94"/>
      <c r="M80" s="94"/>
      <c r="N80" s="94"/>
      <c r="O80" s="94"/>
      <c r="P80" s="94"/>
      <c r="Q80" s="94"/>
      <c r="R80" s="94"/>
    </row>
    <row r="81" spans="1:18" s="96" customFormat="1" ht="15.75" hidden="1" customHeight="1">
      <c r="A81" s="259"/>
      <c r="B81" s="293"/>
      <c r="C81" s="293"/>
      <c r="D81" s="295"/>
      <c r="E81" s="312"/>
      <c r="F81" s="93" t="s">
        <v>115</v>
      </c>
      <c r="G81" s="95" t="str">
        <f>IF(G80&lt;=100%,"đạt ","ko đạt ")</f>
        <v xml:space="preserve">đạt </v>
      </c>
      <c r="H81" s="95" t="str">
        <f>IF(H80&lt;=100%,"đạt ","ko đạt ")</f>
        <v xml:space="preserve">đạt </v>
      </c>
      <c r="I81" s="95" t="str">
        <f>IF(I80&lt;=100%,"đạt ","ko đạt ")</f>
        <v xml:space="preserve">đạt </v>
      </c>
      <c r="J81" s="95" t="str">
        <f>IF(J80&lt;=100%,"đạt ","ko đạt ")</f>
        <v xml:space="preserve">đạt </v>
      </c>
      <c r="K81" s="95"/>
      <c r="L81" s="95"/>
      <c r="M81" s="95"/>
      <c r="N81" s="95"/>
      <c r="O81" s="95"/>
      <c r="P81" s="95"/>
      <c r="Q81" s="95"/>
      <c r="R81" s="95"/>
    </row>
    <row r="82" spans="1:18" s="96" customFormat="1" ht="15.75" hidden="1" customHeight="1">
      <c r="A82" s="259"/>
      <c r="B82" s="293"/>
      <c r="C82" s="293"/>
      <c r="D82" s="294" t="s">
        <v>184</v>
      </c>
      <c r="E82" s="263" t="s">
        <v>160</v>
      </c>
      <c r="F82" s="93" t="s">
        <v>137</v>
      </c>
      <c r="G82" s="95">
        <v>0</v>
      </c>
      <c r="H82" s="95">
        <v>0</v>
      </c>
      <c r="I82" s="95">
        <v>0</v>
      </c>
      <c r="J82" s="95">
        <v>0</v>
      </c>
      <c r="K82" s="95"/>
      <c r="L82" s="95"/>
      <c r="M82" s="95"/>
      <c r="N82" s="95"/>
      <c r="O82" s="95"/>
      <c r="P82" s="95"/>
      <c r="Q82" s="95"/>
      <c r="R82" s="95"/>
    </row>
    <row r="83" spans="1:18" s="96" customFormat="1" ht="15.75" hidden="1" customHeight="1">
      <c r="A83" s="259"/>
      <c r="B83" s="293"/>
      <c r="C83" s="293"/>
      <c r="D83" s="294"/>
      <c r="E83" s="263"/>
      <c r="F83" s="93" t="s">
        <v>115</v>
      </c>
      <c r="G83" s="95" t="str">
        <f>IF(G82&lt;=0,"đạt ","ko đạt ")</f>
        <v xml:space="preserve">đạt </v>
      </c>
      <c r="H83" s="95" t="str">
        <f>IF(H82&lt;=0,"đạt ","ko đạt ")</f>
        <v xml:space="preserve">đạt </v>
      </c>
      <c r="I83" s="95" t="str">
        <f>IF(I82&lt;=0,"đạt ","ko đạt ")</f>
        <v xml:space="preserve">đạt </v>
      </c>
      <c r="J83" s="95" t="str">
        <f>IF(J82&lt;=0,"đạt ","ko đạt ")</f>
        <v xml:space="preserve">đạt </v>
      </c>
      <c r="K83" s="95"/>
      <c r="L83" s="95"/>
      <c r="M83" s="95"/>
      <c r="N83" s="95"/>
      <c r="O83" s="95"/>
      <c r="P83" s="95"/>
      <c r="Q83" s="95"/>
      <c r="R83" s="95"/>
    </row>
    <row r="84" spans="1:18" s="96" customFormat="1" ht="15.75" hidden="1" customHeight="1">
      <c r="A84" s="259"/>
      <c r="B84" s="293"/>
      <c r="C84" s="293"/>
      <c r="D84" s="295" t="s">
        <v>162</v>
      </c>
      <c r="E84" s="263" t="s">
        <v>160</v>
      </c>
      <c r="F84" s="93" t="s">
        <v>137</v>
      </c>
      <c r="G84" s="95">
        <v>0</v>
      </c>
      <c r="H84" s="95">
        <v>0</v>
      </c>
      <c r="I84" s="95">
        <v>0</v>
      </c>
      <c r="J84" s="95">
        <v>0</v>
      </c>
      <c r="K84" s="95"/>
      <c r="L84" s="98"/>
      <c r="M84" s="98"/>
      <c r="N84" s="98"/>
      <c r="O84" s="98"/>
      <c r="P84" s="98"/>
      <c r="Q84" s="98"/>
      <c r="R84" s="98"/>
    </row>
    <row r="85" spans="1:18" s="96" customFormat="1" ht="15.75" hidden="1" customHeight="1">
      <c r="A85" s="259"/>
      <c r="B85" s="293"/>
      <c r="C85" s="293"/>
      <c r="D85" s="295"/>
      <c r="E85" s="263"/>
      <c r="F85" s="93" t="s">
        <v>115</v>
      </c>
      <c r="G85" s="95" t="str">
        <f>IF(G84&lt;=0,"đạt ","ko đạt ")</f>
        <v xml:space="preserve">đạt </v>
      </c>
      <c r="H85" s="95" t="str">
        <f>IF(H84&lt;=0,"đạt ","ko đạt ")</f>
        <v xml:space="preserve">đạt </v>
      </c>
      <c r="I85" s="95" t="str">
        <f>IF(I84&lt;=0,"đạt ","ko đạt ")</f>
        <v xml:space="preserve">đạt </v>
      </c>
      <c r="J85" s="95" t="str">
        <f>IF(J84&lt;=0,"đạt ","ko đạt ")</f>
        <v xml:space="preserve">đạt </v>
      </c>
      <c r="K85" s="95"/>
      <c r="L85" s="95"/>
      <c r="M85" s="95"/>
      <c r="N85" s="95"/>
      <c r="O85" s="95"/>
      <c r="P85" s="95"/>
      <c r="Q85" s="95"/>
      <c r="R85" s="95"/>
    </row>
    <row r="86" spans="1:18" s="96" customFormat="1" ht="15.75" hidden="1" customHeight="1">
      <c r="A86" s="259"/>
      <c r="B86" s="293"/>
      <c r="C86" s="293"/>
      <c r="D86" s="295" t="s">
        <v>185</v>
      </c>
      <c r="E86" s="263" t="s">
        <v>160</v>
      </c>
      <c r="F86" s="93" t="s">
        <v>137</v>
      </c>
      <c r="G86" s="95">
        <v>0</v>
      </c>
      <c r="H86" s="95">
        <v>0</v>
      </c>
      <c r="I86" s="95">
        <v>0</v>
      </c>
      <c r="J86" s="95">
        <v>0</v>
      </c>
      <c r="K86" s="95"/>
      <c r="L86" s="95"/>
      <c r="M86" s="95"/>
      <c r="N86" s="95"/>
      <c r="O86" s="95"/>
      <c r="P86" s="95"/>
      <c r="Q86" s="95"/>
      <c r="R86" s="95"/>
    </row>
    <row r="87" spans="1:18" s="96" customFormat="1" ht="21" hidden="1" customHeight="1">
      <c r="A87" s="259"/>
      <c r="B87" s="293"/>
      <c r="C87" s="293"/>
      <c r="D87" s="295"/>
      <c r="E87" s="263"/>
      <c r="F87" s="93" t="s">
        <v>115</v>
      </c>
      <c r="G87" s="95" t="str">
        <f>IF(G86&lt;=0,"đạt ","ko đạt ")</f>
        <v xml:space="preserve">đạt </v>
      </c>
      <c r="H87" s="95" t="str">
        <f>IF(H86&lt;=0,"đạt ","ko đạt ")</f>
        <v xml:space="preserve">đạt </v>
      </c>
      <c r="I87" s="95" t="str">
        <f>IF(I86&lt;=0,"đạt ","ko đạt ")</f>
        <v xml:space="preserve">đạt </v>
      </c>
      <c r="J87" s="95" t="str">
        <f>IF(J86&lt;=0,"đạt ","ko đạt ")</f>
        <v xml:space="preserve">đạt </v>
      </c>
      <c r="K87" s="95"/>
      <c r="L87" s="95"/>
      <c r="M87" s="95"/>
      <c r="N87" s="95"/>
      <c r="O87" s="95"/>
      <c r="P87" s="95"/>
      <c r="Q87" s="95"/>
      <c r="R87" s="95"/>
    </row>
    <row r="88" spans="1:18" s="96" customFormat="1" ht="15.75" hidden="1" customHeight="1">
      <c r="A88" s="259"/>
      <c r="B88" s="293" t="s">
        <v>187</v>
      </c>
      <c r="C88" s="293" t="s">
        <v>139</v>
      </c>
      <c r="D88" s="295" t="s">
        <v>181</v>
      </c>
      <c r="E88" s="312" t="s">
        <v>182</v>
      </c>
      <c r="F88" s="93" t="s">
        <v>137</v>
      </c>
      <c r="G88" s="95">
        <v>0</v>
      </c>
      <c r="H88" s="112">
        <v>2</v>
      </c>
      <c r="I88" s="95"/>
      <c r="J88" s="95">
        <v>0</v>
      </c>
      <c r="K88" s="98"/>
      <c r="L88" s="98"/>
      <c r="M88" s="98"/>
      <c r="N88" s="98"/>
      <c r="O88" s="98"/>
      <c r="P88" s="98"/>
      <c r="Q88" s="98"/>
      <c r="R88" s="98"/>
    </row>
    <row r="89" spans="1:18" s="96" customFormat="1" ht="15.75" hidden="1" customHeight="1">
      <c r="A89" s="259"/>
      <c r="B89" s="293"/>
      <c r="C89" s="293"/>
      <c r="D89" s="295"/>
      <c r="E89" s="312"/>
      <c r="F89" s="93" t="s">
        <v>115</v>
      </c>
      <c r="G89" s="95" t="str">
        <f>IF(G88&lt;=0,"đạt ","ko đạt ")</f>
        <v xml:space="preserve">đạt </v>
      </c>
      <c r="H89" s="95" t="str">
        <f>IF(H88&lt;=0,"đạt ","ko đạt ")</f>
        <v xml:space="preserve">ko đạt </v>
      </c>
      <c r="I89" s="95" t="str">
        <f>IF(I88&lt;=0,"đạt ","ko đạt ")</f>
        <v xml:space="preserve">đạt </v>
      </c>
      <c r="J89" s="95" t="str">
        <f>IF(J88&lt;=0,"đạt ","ko đạt ")</f>
        <v xml:space="preserve">đạt </v>
      </c>
      <c r="K89" s="95"/>
      <c r="L89" s="95"/>
      <c r="M89" s="95"/>
      <c r="N89" s="95"/>
      <c r="O89" s="95"/>
      <c r="P89" s="95"/>
      <c r="Q89" s="95"/>
      <c r="R89" s="95"/>
    </row>
    <row r="90" spans="1:18" s="96" customFormat="1" ht="15.75" hidden="1" customHeight="1">
      <c r="A90" s="259"/>
      <c r="B90" s="293"/>
      <c r="C90" s="293"/>
      <c r="D90" s="262" t="s">
        <v>183</v>
      </c>
      <c r="E90" s="263" t="s">
        <v>160</v>
      </c>
      <c r="F90" s="93" t="s">
        <v>137</v>
      </c>
      <c r="G90" s="95">
        <v>0</v>
      </c>
      <c r="H90" s="95">
        <v>0</v>
      </c>
      <c r="I90" s="95">
        <v>0</v>
      </c>
      <c r="J90" s="95">
        <v>0</v>
      </c>
      <c r="K90" s="95"/>
      <c r="L90" s="95"/>
      <c r="M90" s="95"/>
      <c r="N90" s="95"/>
      <c r="O90" s="95"/>
      <c r="P90" s="95"/>
      <c r="Q90" s="95"/>
      <c r="R90" s="95"/>
    </row>
    <row r="91" spans="1:18" s="96" customFormat="1" ht="15.75" hidden="1" customHeight="1">
      <c r="A91" s="259"/>
      <c r="B91" s="293"/>
      <c r="C91" s="293"/>
      <c r="D91" s="262"/>
      <c r="E91" s="263"/>
      <c r="F91" s="93" t="s">
        <v>115</v>
      </c>
      <c r="G91" s="95" t="str">
        <f>IF(G90&lt;=0,"đạt ","ko đạt ")</f>
        <v xml:space="preserve">đạt </v>
      </c>
      <c r="H91" s="95" t="str">
        <f>IF(H90&lt;=0,"đạt ","ko đạt ")</f>
        <v xml:space="preserve">đạt </v>
      </c>
      <c r="I91" s="95" t="str">
        <f>IF(I90&lt;=0,"đạt ","ko đạt ")</f>
        <v xml:space="preserve">đạt </v>
      </c>
      <c r="J91" s="95" t="str">
        <f>IF(J90&lt;=0,"đạt ","ko đạt ")</f>
        <v xml:space="preserve">đạt </v>
      </c>
      <c r="K91" s="95"/>
      <c r="L91" s="95"/>
      <c r="M91" s="95"/>
      <c r="N91" s="95"/>
      <c r="O91" s="95"/>
      <c r="P91" s="95"/>
      <c r="Q91" s="95"/>
      <c r="R91" s="95"/>
    </row>
    <row r="92" spans="1:18" s="96" customFormat="1" ht="15.75" hidden="1" customHeight="1">
      <c r="A92" s="259"/>
      <c r="B92" s="293"/>
      <c r="C92" s="293"/>
      <c r="D92" s="295" t="s">
        <v>152</v>
      </c>
      <c r="E92" s="312">
        <v>1</v>
      </c>
      <c r="F92" s="93" t="s">
        <v>137</v>
      </c>
      <c r="G92" s="94">
        <v>1</v>
      </c>
      <c r="H92" s="94">
        <v>1</v>
      </c>
      <c r="I92" s="94">
        <v>1</v>
      </c>
      <c r="J92" s="94">
        <v>0.8</v>
      </c>
      <c r="K92" s="94"/>
      <c r="L92" s="94"/>
      <c r="M92" s="94"/>
      <c r="N92" s="94"/>
      <c r="O92" s="94"/>
      <c r="P92" s="94"/>
      <c r="Q92" s="94"/>
      <c r="R92" s="94"/>
    </row>
    <row r="93" spans="1:18" s="96" customFormat="1" ht="15.75" hidden="1" customHeight="1">
      <c r="A93" s="259"/>
      <c r="B93" s="293"/>
      <c r="C93" s="293"/>
      <c r="D93" s="295"/>
      <c r="E93" s="312"/>
      <c r="F93" s="93" t="s">
        <v>115</v>
      </c>
      <c r="G93" s="95" t="str">
        <f>IF(G92&lt;=100%,"đạt ","ko đạt ")</f>
        <v xml:space="preserve">đạt </v>
      </c>
      <c r="H93" s="95" t="str">
        <f>IF(H92&lt;=100%,"đạt ","ko đạt ")</f>
        <v xml:space="preserve">đạt </v>
      </c>
      <c r="I93" s="95" t="str">
        <f>IF(I92&lt;=100%,"đạt ","ko đạt ")</f>
        <v xml:space="preserve">đạt </v>
      </c>
      <c r="J93" s="95" t="str">
        <f>IF(J92&lt;=100%,"đạt ","ko đạt ")</f>
        <v xml:space="preserve">đạt </v>
      </c>
      <c r="K93" s="95"/>
      <c r="L93" s="95"/>
      <c r="M93" s="95"/>
      <c r="N93" s="95"/>
      <c r="O93" s="95"/>
      <c r="P93" s="95"/>
      <c r="Q93" s="95"/>
      <c r="R93" s="95"/>
    </row>
    <row r="94" spans="1:18" s="96" customFormat="1" ht="15.75" hidden="1" customHeight="1">
      <c r="A94" s="259"/>
      <c r="B94" s="293"/>
      <c r="C94" s="293"/>
      <c r="D94" s="295" t="s">
        <v>184</v>
      </c>
      <c r="E94" s="263" t="s">
        <v>160</v>
      </c>
      <c r="F94" s="93" t="s">
        <v>137</v>
      </c>
      <c r="G94" s="95">
        <v>0</v>
      </c>
      <c r="H94" s="95">
        <v>0</v>
      </c>
      <c r="I94" s="95">
        <v>0</v>
      </c>
      <c r="J94" s="95">
        <v>0</v>
      </c>
      <c r="K94" s="95"/>
      <c r="L94" s="95"/>
      <c r="M94" s="95"/>
      <c r="N94" s="95"/>
      <c r="O94" s="95"/>
      <c r="P94" s="95"/>
      <c r="Q94" s="95"/>
      <c r="R94" s="95"/>
    </row>
    <row r="95" spans="1:18" s="96" customFormat="1" ht="15.75" hidden="1" customHeight="1">
      <c r="A95" s="259"/>
      <c r="B95" s="293"/>
      <c r="C95" s="293"/>
      <c r="D95" s="295"/>
      <c r="E95" s="263"/>
      <c r="F95" s="93" t="s">
        <v>115</v>
      </c>
      <c r="G95" s="95" t="str">
        <f>IF(G94&lt;=0,"đạt ","ko đạt ")</f>
        <v xml:space="preserve">đạt </v>
      </c>
      <c r="H95" s="95" t="str">
        <f>IF(H94&lt;=0,"đạt ","ko đạt ")</f>
        <v xml:space="preserve">đạt </v>
      </c>
      <c r="I95" s="95" t="str">
        <f>IF(I94&lt;=0,"đạt ","ko đạt ")</f>
        <v xml:space="preserve">đạt </v>
      </c>
      <c r="J95" s="95" t="str">
        <f>IF(J94&lt;=0,"đạt ","ko đạt ")</f>
        <v xml:space="preserve">đạt </v>
      </c>
      <c r="K95" s="95"/>
      <c r="L95" s="95"/>
      <c r="M95" s="95"/>
      <c r="N95" s="95"/>
      <c r="O95" s="95"/>
      <c r="P95" s="95"/>
      <c r="Q95" s="95"/>
      <c r="R95" s="95"/>
    </row>
    <row r="96" spans="1:18" s="96" customFormat="1" ht="15.75" hidden="1" customHeight="1">
      <c r="A96" s="259"/>
      <c r="B96" s="293"/>
      <c r="C96" s="293"/>
      <c r="D96" s="295" t="s">
        <v>162</v>
      </c>
      <c r="E96" s="263" t="s">
        <v>160</v>
      </c>
      <c r="F96" s="93" t="s">
        <v>137</v>
      </c>
      <c r="G96" s="95">
        <v>0</v>
      </c>
      <c r="H96" s="95">
        <v>0</v>
      </c>
      <c r="I96" s="95">
        <v>0</v>
      </c>
      <c r="J96" s="95">
        <v>0</v>
      </c>
      <c r="K96" s="95"/>
      <c r="L96" s="98"/>
      <c r="M96" s="98"/>
      <c r="N96" s="98"/>
      <c r="O96" s="98"/>
      <c r="P96" s="98"/>
      <c r="Q96" s="98"/>
      <c r="R96" s="98"/>
    </row>
    <row r="97" spans="1:18" s="96" customFormat="1" ht="15.75" hidden="1" customHeight="1">
      <c r="A97" s="259"/>
      <c r="B97" s="293"/>
      <c r="C97" s="293"/>
      <c r="D97" s="295"/>
      <c r="E97" s="263"/>
      <c r="F97" s="93" t="s">
        <v>115</v>
      </c>
      <c r="G97" s="95" t="str">
        <f>IF(G96&lt;=0,"đạt ","ko đạt ")</f>
        <v xml:space="preserve">đạt </v>
      </c>
      <c r="H97" s="95" t="str">
        <f>IF(H96&lt;=0,"đạt ","ko đạt ")</f>
        <v xml:space="preserve">đạt </v>
      </c>
      <c r="I97" s="95" t="str">
        <f>IF(I96&lt;=0,"đạt ","ko đạt ")</f>
        <v xml:space="preserve">đạt </v>
      </c>
      <c r="J97" s="95" t="str">
        <f>IF(J96&lt;=0,"đạt ","ko đạt ")</f>
        <v xml:space="preserve">đạt </v>
      </c>
      <c r="K97" s="95"/>
      <c r="L97" s="95"/>
      <c r="M97" s="95"/>
      <c r="N97" s="95"/>
      <c r="O97" s="95"/>
      <c r="P97" s="95"/>
      <c r="Q97" s="95"/>
      <c r="R97" s="95"/>
    </row>
    <row r="98" spans="1:18" s="96" customFormat="1" ht="16.5" hidden="1" customHeight="1">
      <c r="A98" s="259"/>
      <c r="B98" s="293"/>
      <c r="C98" s="293"/>
      <c r="D98" s="295" t="s">
        <v>185</v>
      </c>
      <c r="E98" s="263" t="s">
        <v>160</v>
      </c>
      <c r="F98" s="93" t="s">
        <v>137</v>
      </c>
      <c r="G98" s="95">
        <v>0</v>
      </c>
      <c r="H98" s="95">
        <v>0</v>
      </c>
      <c r="I98" s="95">
        <v>0</v>
      </c>
      <c r="J98" s="95">
        <v>0</v>
      </c>
      <c r="K98" s="95"/>
      <c r="L98" s="95"/>
      <c r="M98" s="95"/>
      <c r="N98" s="95"/>
      <c r="O98" s="95"/>
      <c r="P98" s="95"/>
      <c r="Q98" s="95"/>
      <c r="R98" s="95"/>
    </row>
    <row r="99" spans="1:18" s="96" customFormat="1" ht="17.25" hidden="1" customHeight="1">
      <c r="A99" s="259"/>
      <c r="B99" s="293"/>
      <c r="C99" s="293"/>
      <c r="D99" s="295"/>
      <c r="E99" s="263"/>
      <c r="F99" s="93" t="s">
        <v>115</v>
      </c>
      <c r="G99" s="95" t="str">
        <f>IF(G98&lt;=0,"đạt ","ko đạt ")</f>
        <v xml:space="preserve">đạt </v>
      </c>
      <c r="H99" s="95" t="str">
        <f>IF(H98&lt;=0,"đạt ","ko đạt ")</f>
        <v xml:space="preserve">đạt </v>
      </c>
      <c r="I99" s="95" t="str">
        <f>IF(I98&lt;=0,"đạt ","ko đạt ")</f>
        <v xml:space="preserve">đạt </v>
      </c>
      <c r="J99" s="95" t="str">
        <f>IF(J98&lt;=0,"đạt ","ko đạt ")</f>
        <v xml:space="preserve">đạt </v>
      </c>
      <c r="K99" s="95"/>
      <c r="L99" s="95"/>
      <c r="M99" s="95"/>
      <c r="N99" s="95"/>
      <c r="O99" s="95"/>
      <c r="P99" s="95"/>
      <c r="Q99" s="95"/>
      <c r="R99" s="95"/>
    </row>
    <row r="100" spans="1:18" s="96" customFormat="1" ht="15.75" hidden="1" customHeight="1">
      <c r="A100" s="259"/>
      <c r="B100" s="293" t="s">
        <v>188</v>
      </c>
      <c r="C100" s="293" t="s">
        <v>139</v>
      </c>
      <c r="D100" s="295" t="s">
        <v>181</v>
      </c>
      <c r="E100" s="312" t="s">
        <v>182</v>
      </c>
      <c r="F100" s="93" t="s">
        <v>137</v>
      </c>
      <c r="G100" s="95">
        <v>0</v>
      </c>
      <c r="H100" s="95">
        <v>0</v>
      </c>
      <c r="I100" s="95">
        <v>0</v>
      </c>
      <c r="J100" s="95">
        <v>0</v>
      </c>
      <c r="K100" s="98"/>
      <c r="L100" s="98"/>
      <c r="M100" s="98"/>
      <c r="N100" s="98"/>
      <c r="O100" s="98"/>
      <c r="P100" s="98"/>
      <c r="Q100" s="98"/>
      <c r="R100" s="98"/>
    </row>
    <row r="101" spans="1:18" s="96" customFormat="1" ht="15.75" hidden="1" customHeight="1">
      <c r="A101" s="259"/>
      <c r="B101" s="293"/>
      <c r="C101" s="293"/>
      <c r="D101" s="295"/>
      <c r="E101" s="312"/>
      <c r="F101" s="93" t="s">
        <v>115</v>
      </c>
      <c r="G101" s="95" t="str">
        <f>IF(G100&lt;=0,"đạt ","ko đạt ")</f>
        <v xml:space="preserve">đạt </v>
      </c>
      <c r="H101" s="95" t="str">
        <f>IF(H100&lt;=0,"đạt ","ko đạt ")</f>
        <v xml:space="preserve">đạt </v>
      </c>
      <c r="I101" s="95" t="str">
        <f>IF(I100&lt;=0,"đạt ","ko đạt ")</f>
        <v xml:space="preserve">đạt </v>
      </c>
      <c r="J101" s="95" t="str">
        <f>IF(J100&lt;=0,"đạt ","ko đạt ")</f>
        <v xml:space="preserve">đạt </v>
      </c>
      <c r="K101" s="95"/>
      <c r="L101" s="95"/>
      <c r="M101" s="95"/>
      <c r="N101" s="95"/>
      <c r="O101" s="95"/>
      <c r="P101" s="95"/>
      <c r="Q101" s="95"/>
      <c r="R101" s="95"/>
    </row>
    <row r="102" spans="1:18" s="96" customFormat="1" ht="15.75" hidden="1" customHeight="1">
      <c r="A102" s="259"/>
      <c r="B102" s="293"/>
      <c r="C102" s="293"/>
      <c r="D102" s="262" t="s">
        <v>183</v>
      </c>
      <c r="E102" s="263" t="s">
        <v>160</v>
      </c>
      <c r="F102" s="93" t="s">
        <v>137</v>
      </c>
      <c r="G102" s="95">
        <v>0</v>
      </c>
      <c r="H102" s="95">
        <v>0</v>
      </c>
      <c r="I102" s="95">
        <v>0</v>
      </c>
      <c r="J102" s="95">
        <v>0</v>
      </c>
      <c r="K102" s="95"/>
      <c r="L102" s="95"/>
      <c r="M102" s="95"/>
      <c r="N102" s="95"/>
      <c r="O102" s="95"/>
      <c r="P102" s="95"/>
      <c r="Q102" s="95"/>
      <c r="R102" s="95"/>
    </row>
    <row r="103" spans="1:18" s="96" customFormat="1" ht="15.75" hidden="1" customHeight="1">
      <c r="A103" s="259"/>
      <c r="B103" s="293"/>
      <c r="C103" s="293"/>
      <c r="D103" s="262"/>
      <c r="E103" s="263"/>
      <c r="F103" s="93" t="s">
        <v>115</v>
      </c>
      <c r="G103" s="95" t="str">
        <f>IF(G102&lt;=0,"đạt ","ko đạt ")</f>
        <v xml:space="preserve">đạt </v>
      </c>
      <c r="H103" s="95" t="str">
        <f>IF(H102&lt;=0,"đạt ","ko đạt ")</f>
        <v xml:space="preserve">đạt </v>
      </c>
      <c r="I103" s="95" t="str">
        <f>IF(I102&lt;=0,"đạt ","ko đạt ")</f>
        <v xml:space="preserve">đạt </v>
      </c>
      <c r="J103" s="95" t="str">
        <f>IF(J102&lt;=0,"đạt ","ko đạt ")</f>
        <v xml:space="preserve">đạt </v>
      </c>
      <c r="K103" s="95"/>
      <c r="L103" s="95"/>
      <c r="M103" s="95"/>
      <c r="N103" s="95"/>
      <c r="O103" s="95"/>
      <c r="P103" s="95"/>
      <c r="Q103" s="95"/>
      <c r="R103" s="95"/>
    </row>
    <row r="104" spans="1:18" s="96" customFormat="1" ht="15.75" hidden="1" customHeight="1">
      <c r="A104" s="259"/>
      <c r="B104" s="293"/>
      <c r="C104" s="293"/>
      <c r="D104" s="295" t="s">
        <v>152</v>
      </c>
      <c r="E104" s="312">
        <v>1</v>
      </c>
      <c r="F104" s="93" t="s">
        <v>137</v>
      </c>
      <c r="G104" s="94">
        <v>1</v>
      </c>
      <c r="H104" s="94">
        <v>1</v>
      </c>
      <c r="I104" s="94">
        <v>1</v>
      </c>
      <c r="J104" s="94">
        <v>1</v>
      </c>
      <c r="K104" s="94"/>
      <c r="L104" s="94"/>
      <c r="M104" s="94"/>
      <c r="N104" s="94"/>
      <c r="O104" s="94"/>
      <c r="P104" s="94"/>
      <c r="Q104" s="94"/>
      <c r="R104" s="94"/>
    </row>
    <row r="105" spans="1:18" s="96" customFormat="1" ht="15.75" hidden="1" customHeight="1">
      <c r="A105" s="259"/>
      <c r="B105" s="293"/>
      <c r="C105" s="293"/>
      <c r="D105" s="295"/>
      <c r="E105" s="312"/>
      <c r="F105" s="93" t="s">
        <v>115</v>
      </c>
      <c r="G105" s="95" t="str">
        <f>IF(G104&lt;=100%,"đạt ","ko đạt ")</f>
        <v xml:space="preserve">đạt </v>
      </c>
      <c r="H105" s="95" t="str">
        <f>IF(H104&lt;=100%,"đạt ","ko đạt ")</f>
        <v xml:space="preserve">đạt </v>
      </c>
      <c r="I105" s="95" t="str">
        <f>IF(I104&lt;=100%,"đạt ","ko đạt ")</f>
        <v xml:space="preserve">đạt </v>
      </c>
      <c r="J105" s="95" t="str">
        <f>IF(J104&lt;=100%,"đạt ","ko đạt ")</f>
        <v xml:space="preserve">đạt </v>
      </c>
      <c r="K105" s="95"/>
      <c r="L105" s="95"/>
      <c r="M105" s="95"/>
      <c r="N105" s="95"/>
      <c r="O105" s="95"/>
      <c r="P105" s="95"/>
      <c r="Q105" s="95"/>
      <c r="R105" s="95"/>
    </row>
    <row r="106" spans="1:18" s="96" customFormat="1" ht="15.75" hidden="1" customHeight="1">
      <c r="A106" s="259"/>
      <c r="B106" s="293"/>
      <c r="C106" s="293"/>
      <c r="D106" s="295" t="s">
        <v>184</v>
      </c>
      <c r="E106" s="263" t="s">
        <v>160</v>
      </c>
      <c r="F106" s="93" t="s">
        <v>137</v>
      </c>
      <c r="G106" s="95">
        <v>0</v>
      </c>
      <c r="H106" s="95">
        <v>0</v>
      </c>
      <c r="I106" s="95">
        <v>0</v>
      </c>
      <c r="J106" s="95">
        <v>0</v>
      </c>
      <c r="K106" s="95"/>
      <c r="L106" s="95"/>
      <c r="M106" s="95"/>
      <c r="N106" s="95"/>
      <c r="O106" s="95"/>
      <c r="P106" s="95"/>
      <c r="Q106" s="95"/>
      <c r="R106" s="95"/>
    </row>
    <row r="107" spans="1:18" s="96" customFormat="1" ht="15.75" hidden="1" customHeight="1">
      <c r="A107" s="259"/>
      <c r="B107" s="293"/>
      <c r="C107" s="293"/>
      <c r="D107" s="295"/>
      <c r="E107" s="263"/>
      <c r="F107" s="93" t="s">
        <v>115</v>
      </c>
      <c r="G107" s="95" t="str">
        <f>IF(G106&lt;=0,"đạt ","ko đạt ")</f>
        <v xml:space="preserve">đạt </v>
      </c>
      <c r="H107" s="95" t="str">
        <f>IF(H106&lt;=0,"đạt ","ko đạt ")</f>
        <v xml:space="preserve">đạt </v>
      </c>
      <c r="I107" s="95" t="str">
        <f>IF(I106&lt;=0,"đạt ","ko đạt ")</f>
        <v xml:space="preserve">đạt </v>
      </c>
      <c r="J107" s="95" t="str">
        <f>IF(J106&lt;=0,"đạt ","ko đạt ")</f>
        <v xml:space="preserve">đạt </v>
      </c>
      <c r="K107" s="95"/>
      <c r="L107" s="95"/>
      <c r="M107" s="95"/>
      <c r="N107" s="95"/>
      <c r="O107" s="95"/>
      <c r="P107" s="95"/>
      <c r="Q107" s="95"/>
      <c r="R107" s="95"/>
    </row>
    <row r="108" spans="1:18" s="96" customFormat="1" ht="15.75" hidden="1" customHeight="1">
      <c r="A108" s="259"/>
      <c r="B108" s="293"/>
      <c r="C108" s="293"/>
      <c r="D108" s="295" t="s">
        <v>162</v>
      </c>
      <c r="E108" s="263" t="s">
        <v>160</v>
      </c>
      <c r="F108" s="93" t="s">
        <v>137</v>
      </c>
      <c r="G108" s="95">
        <v>0</v>
      </c>
      <c r="H108" s="95">
        <v>0</v>
      </c>
      <c r="I108" s="95">
        <v>0</v>
      </c>
      <c r="J108" s="95">
        <v>0</v>
      </c>
      <c r="K108" s="95"/>
      <c r="L108" s="98"/>
      <c r="M108" s="98"/>
      <c r="N108" s="98"/>
      <c r="O108" s="98"/>
      <c r="P108" s="98"/>
      <c r="Q108" s="98"/>
      <c r="R108" s="98"/>
    </row>
    <row r="109" spans="1:18" s="96" customFormat="1" ht="15.75" hidden="1" customHeight="1">
      <c r="A109" s="259"/>
      <c r="B109" s="293"/>
      <c r="C109" s="293"/>
      <c r="D109" s="295"/>
      <c r="E109" s="263"/>
      <c r="F109" s="93" t="s">
        <v>115</v>
      </c>
      <c r="G109" s="95" t="str">
        <f>IF(G108&lt;=0,"đạt ","ko đạt ")</f>
        <v xml:space="preserve">đạt </v>
      </c>
      <c r="H109" s="95" t="str">
        <f>IF(H108&lt;=0,"đạt ","ko đạt ")</f>
        <v xml:space="preserve">đạt </v>
      </c>
      <c r="I109" s="95" t="str">
        <f>IF(I108&lt;=0,"đạt ","ko đạt ")</f>
        <v xml:space="preserve">đạt </v>
      </c>
      <c r="J109" s="95" t="str">
        <f>IF(J108&lt;=0,"đạt ","ko đạt ")</f>
        <v xml:space="preserve">đạt </v>
      </c>
      <c r="K109" s="95"/>
      <c r="L109" s="95"/>
      <c r="M109" s="95"/>
      <c r="N109" s="95"/>
      <c r="O109" s="95"/>
      <c r="P109" s="95"/>
      <c r="Q109" s="95"/>
      <c r="R109" s="95"/>
    </row>
    <row r="110" spans="1:18" s="96" customFormat="1" ht="21" hidden="1" customHeight="1">
      <c r="A110" s="259"/>
      <c r="B110" s="293"/>
      <c r="C110" s="293"/>
      <c r="D110" s="295" t="s">
        <v>185</v>
      </c>
      <c r="E110" s="263" t="s">
        <v>160</v>
      </c>
      <c r="F110" s="93" t="s">
        <v>137</v>
      </c>
      <c r="G110" s="95">
        <v>0</v>
      </c>
      <c r="H110" s="95">
        <v>0</v>
      </c>
      <c r="I110" s="95">
        <v>0</v>
      </c>
      <c r="J110" s="95">
        <v>0</v>
      </c>
      <c r="K110" s="95"/>
      <c r="L110" s="95"/>
      <c r="M110" s="95"/>
      <c r="N110" s="95"/>
      <c r="O110" s="95"/>
      <c r="P110" s="95"/>
      <c r="Q110" s="95"/>
      <c r="R110" s="95"/>
    </row>
    <row r="111" spans="1:18" s="96" customFormat="1" ht="21.75" hidden="1" customHeight="1">
      <c r="A111" s="259"/>
      <c r="B111" s="293"/>
      <c r="C111" s="293"/>
      <c r="D111" s="295"/>
      <c r="E111" s="263"/>
      <c r="F111" s="93" t="s">
        <v>115</v>
      </c>
      <c r="G111" s="95" t="str">
        <f>IF(G110&lt;=0,"đạt ","ko đạt ")</f>
        <v xml:space="preserve">đạt </v>
      </c>
      <c r="H111" s="95" t="str">
        <f>IF(H110&lt;=0,"đạt ","ko đạt ")</f>
        <v xml:space="preserve">đạt </v>
      </c>
      <c r="I111" s="95" t="str">
        <f>IF(I110&lt;=0,"đạt ","ko đạt ")</f>
        <v xml:space="preserve">đạt </v>
      </c>
      <c r="J111" s="95" t="str">
        <f>IF(J110&lt;=0,"đạt ","ko đạt ")</f>
        <v xml:space="preserve">đạt </v>
      </c>
      <c r="K111" s="95"/>
      <c r="L111" s="95"/>
      <c r="M111" s="95"/>
      <c r="N111" s="95"/>
      <c r="O111" s="95"/>
      <c r="P111" s="95"/>
      <c r="Q111" s="95"/>
      <c r="R111" s="95"/>
    </row>
    <row r="112" spans="1:18" s="114" customFormat="1" ht="29.25" hidden="1" customHeight="1">
      <c r="A112" s="273">
        <v>17</v>
      </c>
      <c r="B112" s="275" t="s">
        <v>189</v>
      </c>
      <c r="C112" s="277" t="s">
        <v>131</v>
      </c>
      <c r="D112" s="322" t="s">
        <v>190</v>
      </c>
      <c r="E112" s="281">
        <v>1</v>
      </c>
      <c r="F112" s="113" t="s">
        <v>137</v>
      </c>
      <c r="G112" s="88">
        <v>1</v>
      </c>
      <c r="H112" s="88">
        <v>1</v>
      </c>
      <c r="I112" s="88">
        <v>1</v>
      </c>
      <c r="J112" s="88">
        <v>1</v>
      </c>
      <c r="K112" s="88"/>
      <c r="L112" s="88"/>
      <c r="M112" s="88"/>
      <c r="N112" s="88"/>
      <c r="O112" s="88"/>
      <c r="P112" s="88"/>
      <c r="Q112" s="88"/>
      <c r="R112" s="88"/>
    </row>
    <row r="113" spans="1:18" s="114" customFormat="1" ht="24.75" hidden="1" customHeight="1">
      <c r="A113" s="274"/>
      <c r="B113" s="276"/>
      <c r="C113" s="278"/>
      <c r="D113" s="323"/>
      <c r="E113" s="282"/>
      <c r="F113" s="113" t="s">
        <v>115</v>
      </c>
      <c r="G113" s="90" t="str">
        <f>IF(G112&lt;=100%,"đạt ","ko đạt ")</f>
        <v xml:space="preserve">đạt </v>
      </c>
      <c r="H113" s="90" t="str">
        <f>IF(H112&lt;=100%,"đạt ","ko đạt ")</f>
        <v xml:space="preserve">đạt </v>
      </c>
      <c r="I113" s="90" t="str">
        <f>IF(I112&lt;=100%,"đạt ","ko đạt ")</f>
        <v xml:space="preserve">đạt </v>
      </c>
      <c r="J113" s="90" t="str">
        <f>IF(J112&lt;=100%,"đạt ","ko đạt ")</f>
        <v xml:space="preserve">đạt </v>
      </c>
      <c r="K113" s="90"/>
      <c r="L113" s="90"/>
      <c r="M113" s="90"/>
      <c r="N113" s="90"/>
      <c r="O113" s="90"/>
      <c r="P113" s="90"/>
      <c r="Q113" s="90"/>
      <c r="R113" s="90"/>
    </row>
    <row r="114" spans="1:18" s="96" customFormat="1" ht="21" hidden="1" customHeight="1">
      <c r="A114" s="259">
        <v>18</v>
      </c>
      <c r="B114" s="260" t="s">
        <v>191</v>
      </c>
      <c r="C114" s="261" t="s">
        <v>139</v>
      </c>
      <c r="D114" s="262" t="s">
        <v>192</v>
      </c>
      <c r="E114" s="320">
        <v>1</v>
      </c>
      <c r="F114" s="93" t="s">
        <v>137</v>
      </c>
      <c r="G114" s="94">
        <v>1</v>
      </c>
      <c r="H114" s="94">
        <v>1</v>
      </c>
      <c r="I114" s="94">
        <v>1</v>
      </c>
      <c r="J114" s="94">
        <v>1</v>
      </c>
      <c r="K114" s="95"/>
      <c r="L114" s="95"/>
      <c r="M114" s="95"/>
      <c r="N114" s="95"/>
      <c r="O114" s="95"/>
      <c r="P114" s="95"/>
      <c r="Q114" s="95"/>
      <c r="R114" s="95"/>
    </row>
    <row r="115" spans="1:18" s="96" customFormat="1" ht="18" hidden="1" customHeight="1">
      <c r="A115" s="259"/>
      <c r="B115" s="268"/>
      <c r="C115" s="261"/>
      <c r="D115" s="262"/>
      <c r="E115" s="320"/>
      <c r="F115" s="93" t="s">
        <v>115</v>
      </c>
      <c r="G115" s="95" t="str">
        <f>IF(G114&lt;=100%,"đạt ","ko đạt ")</f>
        <v xml:space="preserve">đạt </v>
      </c>
      <c r="H115" s="95" t="str">
        <f>IF(H114&lt;=100%,"đạt ","ko đạt ")</f>
        <v xml:space="preserve">đạt </v>
      </c>
      <c r="I115" s="95" t="str">
        <f>IF(I114&lt;=100%,"đạt ","ko đạt ")</f>
        <v xml:space="preserve">đạt </v>
      </c>
      <c r="J115" s="95" t="str">
        <f>IF(J114&lt;=100%,"đạt ","ko đạt ")</f>
        <v xml:space="preserve">đạt </v>
      </c>
      <c r="K115" s="95"/>
      <c r="L115" s="95"/>
      <c r="M115" s="95"/>
      <c r="N115" s="95"/>
      <c r="O115" s="95"/>
      <c r="P115" s="95"/>
      <c r="Q115" s="95"/>
      <c r="R115" s="95"/>
    </row>
    <row r="116" spans="1:18" s="125" customFormat="1" ht="29.25" customHeight="1">
      <c r="B116" s="321" t="s">
        <v>205</v>
      </c>
      <c r="C116" s="321"/>
      <c r="D116" s="321"/>
      <c r="F116" s="321" t="s">
        <v>204</v>
      </c>
      <c r="G116" s="321"/>
      <c r="H116" s="321"/>
      <c r="I116" s="321"/>
      <c r="L116" s="321" t="s">
        <v>203</v>
      </c>
      <c r="M116" s="321"/>
      <c r="N116" s="321"/>
      <c r="O116" s="321"/>
      <c r="P116" s="321"/>
      <c r="Q116" s="321"/>
      <c r="R116" s="321"/>
    </row>
    <row r="117" spans="1:18" ht="30" customHeight="1">
      <c r="B117" s="325" t="s">
        <v>193</v>
      </c>
      <c r="C117" s="325"/>
      <c r="D117" s="325"/>
      <c r="F117" s="326" t="s">
        <v>194</v>
      </c>
      <c r="G117" s="326"/>
      <c r="H117" s="326"/>
      <c r="I117" s="326"/>
      <c r="L117" s="325" t="s">
        <v>195</v>
      </c>
      <c r="M117" s="325"/>
      <c r="N117" s="325"/>
      <c r="O117" s="325"/>
      <c r="P117" s="325"/>
      <c r="Q117" s="325"/>
      <c r="R117" s="325"/>
    </row>
    <row r="118" spans="1:18" ht="33" customHeight="1">
      <c r="G118" s="69"/>
      <c r="P118" s="115"/>
      <c r="Q118" s="115"/>
      <c r="R118" s="116"/>
    </row>
    <row r="119" spans="1:18" ht="33" customHeight="1">
      <c r="G119" s="69"/>
    </row>
    <row r="120" spans="1:18" s="117" customFormat="1" ht="24" customHeight="1">
      <c r="B120" s="327" t="s">
        <v>196</v>
      </c>
      <c r="C120" s="327"/>
      <c r="D120" s="327"/>
      <c r="F120" s="327" t="s">
        <v>197</v>
      </c>
      <c r="G120" s="327"/>
      <c r="H120" s="327"/>
      <c r="I120" s="327"/>
      <c r="J120" s="118"/>
      <c r="K120" s="118"/>
      <c r="L120" s="327" t="s">
        <v>198</v>
      </c>
      <c r="M120" s="327"/>
      <c r="N120" s="327"/>
      <c r="O120" s="327"/>
      <c r="P120" s="327"/>
      <c r="Q120" s="327"/>
      <c r="R120" s="327"/>
    </row>
    <row r="121" spans="1:18">
      <c r="G121" s="69"/>
    </row>
    <row r="122" spans="1:18">
      <c r="G122" s="69"/>
    </row>
    <row r="123" spans="1:18">
      <c r="G123" s="69"/>
    </row>
    <row r="124" spans="1:18">
      <c r="G124" s="69"/>
    </row>
    <row r="125" spans="1:18">
      <c r="G125" s="69"/>
    </row>
    <row r="126" spans="1:18">
      <c r="G126" s="69"/>
    </row>
    <row r="135" spans="4:18" ht="15.75" customHeight="1">
      <c r="P135" s="324"/>
      <c r="Q135" s="324"/>
      <c r="R135" s="324"/>
    </row>
    <row r="136" spans="4:18" ht="17.25" customHeight="1">
      <c r="D136" s="324"/>
      <c r="E136" s="324"/>
      <c r="P136" s="324"/>
      <c r="Q136" s="324"/>
      <c r="R136" s="324"/>
    </row>
    <row r="166" spans="1:18" s="103" customFormat="1">
      <c r="A166" s="69"/>
      <c r="B166" s="69"/>
      <c r="C166" s="69"/>
      <c r="D166" s="69"/>
      <c r="E166" s="119"/>
      <c r="F166" s="69"/>
      <c r="J166" s="69"/>
      <c r="K166" s="69"/>
      <c r="L166" s="69"/>
      <c r="M166" s="69"/>
      <c r="N166" s="69"/>
      <c r="O166" s="69"/>
      <c r="P166" s="69"/>
      <c r="Q166" s="69"/>
      <c r="R166" s="69"/>
    </row>
    <row r="167" spans="1:18" s="103" customFormat="1">
      <c r="A167" s="69"/>
      <c r="B167" s="69"/>
      <c r="C167" s="69"/>
      <c r="D167" s="69"/>
      <c r="E167" s="119"/>
      <c r="F167" s="69"/>
      <c r="J167" s="69"/>
      <c r="K167" s="69"/>
      <c r="L167" s="69"/>
      <c r="M167" s="69"/>
      <c r="N167" s="69"/>
      <c r="O167" s="69"/>
      <c r="P167" s="69"/>
      <c r="Q167" s="69"/>
      <c r="R167" s="69"/>
    </row>
    <row r="168" spans="1:18" s="103" customFormat="1">
      <c r="A168" s="69"/>
      <c r="B168" s="69"/>
      <c r="C168" s="69"/>
      <c r="D168" s="69"/>
      <c r="E168" s="119"/>
      <c r="F168" s="119"/>
      <c r="J168" s="69"/>
      <c r="K168" s="69"/>
      <c r="L168" s="69"/>
      <c r="M168" s="69"/>
      <c r="N168" s="69"/>
      <c r="O168" s="69"/>
      <c r="P168" s="69"/>
      <c r="Q168" s="69"/>
      <c r="R168" s="69"/>
    </row>
    <row r="169" spans="1:18" s="103" customFormat="1">
      <c r="A169" s="69"/>
      <c r="B169" s="69"/>
      <c r="C169" s="69"/>
      <c r="D169" s="69"/>
      <c r="E169" s="119"/>
      <c r="F169" s="119"/>
      <c r="J169" s="69"/>
      <c r="K169" s="69"/>
      <c r="L169" s="69"/>
      <c r="M169" s="69"/>
      <c r="N169" s="69"/>
      <c r="O169" s="69"/>
      <c r="P169" s="69"/>
      <c r="Q169" s="69"/>
      <c r="R169" s="69"/>
    </row>
    <row r="170" spans="1:18" s="103" customFormat="1">
      <c r="A170" s="69"/>
      <c r="B170" s="69"/>
      <c r="C170" s="69"/>
      <c r="D170" s="69"/>
      <c r="E170" s="119"/>
      <c r="F170" s="119"/>
      <c r="J170" s="69"/>
      <c r="K170" s="69"/>
      <c r="L170" s="69"/>
      <c r="M170" s="69"/>
      <c r="N170" s="69"/>
      <c r="O170" s="69"/>
      <c r="P170" s="69"/>
      <c r="Q170" s="69"/>
      <c r="R170" s="69"/>
    </row>
    <row r="171" spans="1:18" s="103" customFormat="1">
      <c r="A171" s="69"/>
      <c r="B171" s="69"/>
      <c r="C171" s="69"/>
      <c r="D171" s="69"/>
      <c r="E171" s="119"/>
      <c r="F171" s="119"/>
      <c r="J171" s="69"/>
      <c r="K171" s="69"/>
      <c r="L171" s="69"/>
      <c r="M171" s="69"/>
      <c r="N171" s="69"/>
      <c r="O171" s="69"/>
      <c r="P171" s="69"/>
      <c r="Q171" s="69"/>
      <c r="R171" s="69"/>
    </row>
    <row r="172" spans="1:18" s="103" customFormat="1">
      <c r="A172" s="69"/>
      <c r="B172" s="69"/>
      <c r="C172" s="69"/>
      <c r="D172" s="69"/>
      <c r="E172" s="119"/>
      <c r="F172" s="119"/>
      <c r="J172" s="69"/>
      <c r="K172" s="69"/>
      <c r="L172" s="69"/>
      <c r="M172" s="69"/>
      <c r="N172" s="69"/>
      <c r="O172" s="69"/>
      <c r="P172" s="69"/>
      <c r="Q172" s="69"/>
      <c r="R172" s="69"/>
    </row>
    <row r="173" spans="1:18" s="103" customFormat="1">
      <c r="E173" s="119"/>
      <c r="F173" s="119"/>
    </row>
    <row r="174" spans="1:18" s="103" customFormat="1">
      <c r="E174" s="119"/>
      <c r="F174" s="119"/>
    </row>
    <row r="175" spans="1:18" s="103" customFormat="1">
      <c r="E175" s="119"/>
      <c r="F175" s="119"/>
    </row>
    <row r="176" spans="1:18" s="103" customFormat="1">
      <c r="E176" s="119"/>
      <c r="F176" s="119"/>
    </row>
    <row r="177" spans="5:6" s="103" customFormat="1">
      <c r="E177" s="119"/>
      <c r="F177" s="119"/>
    </row>
    <row r="178" spans="5:6" s="103" customFormat="1">
      <c r="E178" s="69"/>
      <c r="F178" s="119"/>
    </row>
    <row r="179" spans="5:6" s="103" customFormat="1">
      <c r="E179" s="69"/>
      <c r="F179" s="119"/>
    </row>
  </sheetData>
  <mergeCells count="203">
    <mergeCell ref="E104:E105"/>
    <mergeCell ref="D106:D107"/>
    <mergeCell ref="P135:R135"/>
    <mergeCell ref="D136:E136"/>
    <mergeCell ref="P136:R136"/>
    <mergeCell ref="F116:I116"/>
    <mergeCell ref="L116:R116"/>
    <mergeCell ref="B117:D117"/>
    <mergeCell ref="F117:I117"/>
    <mergeCell ref="L117:R117"/>
    <mergeCell ref="B120:D120"/>
    <mergeCell ref="F120:I120"/>
    <mergeCell ref="L120:R120"/>
    <mergeCell ref="D92:D93"/>
    <mergeCell ref="E92:E93"/>
    <mergeCell ref="A114:A115"/>
    <mergeCell ref="B114:B115"/>
    <mergeCell ref="C114:C115"/>
    <mergeCell ref="D114:D115"/>
    <mergeCell ref="E114:E115"/>
    <mergeCell ref="B116:D116"/>
    <mergeCell ref="D108:D109"/>
    <mergeCell ref="E108:E109"/>
    <mergeCell ref="D110:D111"/>
    <mergeCell ref="E110:E111"/>
    <mergeCell ref="A112:A113"/>
    <mergeCell ref="B112:B113"/>
    <mergeCell ref="C112:C113"/>
    <mergeCell ref="D112:D113"/>
    <mergeCell ref="E112:E113"/>
    <mergeCell ref="B100:B111"/>
    <mergeCell ref="C100:C111"/>
    <mergeCell ref="D100:D101"/>
    <mergeCell ref="E100:E101"/>
    <mergeCell ref="D102:D103"/>
    <mergeCell ref="E102:E103"/>
    <mergeCell ref="D104:D105"/>
    <mergeCell ref="A64:A111"/>
    <mergeCell ref="B64:B75"/>
    <mergeCell ref="C64:C75"/>
    <mergeCell ref="D64:D65"/>
    <mergeCell ref="E64:E65"/>
    <mergeCell ref="D66:D67"/>
    <mergeCell ref="E66:E67"/>
    <mergeCell ref="D68:D69"/>
    <mergeCell ref="E68:E69"/>
    <mergeCell ref="D70:D71"/>
    <mergeCell ref="E70:E71"/>
    <mergeCell ref="D72:D73"/>
    <mergeCell ref="E72:E73"/>
    <mergeCell ref="D74:D75"/>
    <mergeCell ref="E74:E75"/>
    <mergeCell ref="B76:B87"/>
    <mergeCell ref="C76:C87"/>
    <mergeCell ref="E106:E107"/>
    <mergeCell ref="D94:D95"/>
    <mergeCell ref="E94:E95"/>
    <mergeCell ref="D96:D97"/>
    <mergeCell ref="E96:E97"/>
    <mergeCell ref="D98:D99"/>
    <mergeCell ref="E98:E99"/>
    <mergeCell ref="D76:D77"/>
    <mergeCell ref="E76:E77"/>
    <mergeCell ref="D78:D79"/>
    <mergeCell ref="B88:B99"/>
    <mergeCell ref="C88:C99"/>
    <mergeCell ref="D88:D89"/>
    <mergeCell ref="E88:E89"/>
    <mergeCell ref="C56:C63"/>
    <mergeCell ref="D56:D57"/>
    <mergeCell ref="E56:E63"/>
    <mergeCell ref="D58:D59"/>
    <mergeCell ref="D60:D61"/>
    <mergeCell ref="D62:D63"/>
    <mergeCell ref="E78:E79"/>
    <mergeCell ref="D80:D81"/>
    <mergeCell ref="E80:E81"/>
    <mergeCell ref="D82:D83"/>
    <mergeCell ref="E82:E83"/>
    <mergeCell ref="D84:D85"/>
    <mergeCell ref="E84:E85"/>
    <mergeCell ref="D86:D87"/>
    <mergeCell ref="E86:E87"/>
    <mergeCell ref="D90:D91"/>
    <mergeCell ref="E90:E91"/>
    <mergeCell ref="A52:A53"/>
    <mergeCell ref="B52:B53"/>
    <mergeCell ref="C52:C53"/>
    <mergeCell ref="D52:D53"/>
    <mergeCell ref="E52:E53"/>
    <mergeCell ref="A54:A63"/>
    <mergeCell ref="B54:B63"/>
    <mergeCell ref="C54:C55"/>
    <mergeCell ref="D54:D55"/>
    <mergeCell ref="E54:E55"/>
    <mergeCell ref="A50:A51"/>
    <mergeCell ref="B50:B51"/>
    <mergeCell ref="C50:C51"/>
    <mergeCell ref="D50:D51"/>
    <mergeCell ref="E50:E51"/>
    <mergeCell ref="G50:R50"/>
    <mergeCell ref="G51:R51"/>
    <mergeCell ref="D46:D47"/>
    <mergeCell ref="E46:E47"/>
    <mergeCell ref="A48:A49"/>
    <mergeCell ref="B48:B49"/>
    <mergeCell ref="C48:C49"/>
    <mergeCell ref="D48:D49"/>
    <mergeCell ref="E48:E49"/>
    <mergeCell ref="A36:A47"/>
    <mergeCell ref="B36:B47"/>
    <mergeCell ref="C36:C47"/>
    <mergeCell ref="E38:E39"/>
    <mergeCell ref="D40:D41"/>
    <mergeCell ref="E40:E41"/>
    <mergeCell ref="D42:D43"/>
    <mergeCell ref="E42:E43"/>
    <mergeCell ref="D44:D45"/>
    <mergeCell ref="E44:E45"/>
    <mergeCell ref="D32:D33"/>
    <mergeCell ref="E32:E33"/>
    <mergeCell ref="D34:D35"/>
    <mergeCell ref="E34:E35"/>
    <mergeCell ref="D36:D37"/>
    <mergeCell ref="E36:E37"/>
    <mergeCell ref="D38:D39"/>
    <mergeCell ref="A28:A29"/>
    <mergeCell ref="B28:B29"/>
    <mergeCell ref="C28:C29"/>
    <mergeCell ref="D28:D29"/>
    <mergeCell ref="E28:E29"/>
    <mergeCell ref="A30:A35"/>
    <mergeCell ref="B30:B35"/>
    <mergeCell ref="C30:C35"/>
    <mergeCell ref="D30:D31"/>
    <mergeCell ref="E30:E31"/>
    <mergeCell ref="A24:A27"/>
    <mergeCell ref="B24:B27"/>
    <mergeCell ref="C24:C25"/>
    <mergeCell ref="D24:D25"/>
    <mergeCell ref="E24:E25"/>
    <mergeCell ref="C26:C27"/>
    <mergeCell ref="D26:D27"/>
    <mergeCell ref="E26:E27"/>
    <mergeCell ref="G20:R20"/>
    <mergeCell ref="G21:R21"/>
    <mergeCell ref="A22:A23"/>
    <mergeCell ref="B22:B23"/>
    <mergeCell ref="C22:C23"/>
    <mergeCell ref="D22:D23"/>
    <mergeCell ref="E22:E23"/>
    <mergeCell ref="A18:A19"/>
    <mergeCell ref="B18:B19"/>
    <mergeCell ref="C18:C19"/>
    <mergeCell ref="D18:D19"/>
    <mergeCell ref="E18:E19"/>
    <mergeCell ref="A20:A21"/>
    <mergeCell ref="B20:B21"/>
    <mergeCell ref="C20:C21"/>
    <mergeCell ref="D20:D21"/>
    <mergeCell ref="E20:E21"/>
    <mergeCell ref="G14:R14"/>
    <mergeCell ref="G15:R15"/>
    <mergeCell ref="A16:A17"/>
    <mergeCell ref="B16:B17"/>
    <mergeCell ref="C16:C17"/>
    <mergeCell ref="D16:D17"/>
    <mergeCell ref="E16:E17"/>
    <mergeCell ref="G16:R16"/>
    <mergeCell ref="G17:R17"/>
    <mergeCell ref="A12:A15"/>
    <mergeCell ref="B12:B15"/>
    <mergeCell ref="C12:C13"/>
    <mergeCell ref="D12:D13"/>
    <mergeCell ref="E12:E13"/>
    <mergeCell ref="G12:R12"/>
    <mergeCell ref="G13:R13"/>
    <mergeCell ref="C14:C15"/>
    <mergeCell ref="D14:D15"/>
    <mergeCell ref="E14:E15"/>
    <mergeCell ref="A10:A11"/>
    <mergeCell ref="B10:B11"/>
    <mergeCell ref="C10:C11"/>
    <mergeCell ref="D10:D11"/>
    <mergeCell ref="E10:E11"/>
    <mergeCell ref="G10:R10"/>
    <mergeCell ref="G11:R11"/>
    <mergeCell ref="A8:A9"/>
    <mergeCell ref="B8:B9"/>
    <mergeCell ref="C8:C9"/>
    <mergeCell ref="D8:D9"/>
    <mergeCell ref="E8:E9"/>
    <mergeCell ref="G8:R8"/>
    <mergeCell ref="G9:R9"/>
    <mergeCell ref="A1:O1"/>
    <mergeCell ref="P1:R1"/>
    <mergeCell ref="A2:O2"/>
    <mergeCell ref="P2:R2"/>
    <mergeCell ref="A4:A7"/>
    <mergeCell ref="B4:B7"/>
    <mergeCell ref="C4:C7"/>
    <mergeCell ref="D4:D7"/>
    <mergeCell ref="E4:E7"/>
  </mergeCells>
  <conditionalFormatting sqref="G65:R65 G67:R67 G71:R71 G75:R75 G77:R77 G79:R79 G83:R83 G85:R85 G87:R87 G89:R89 G91:R91 G95:R95 G97:R97 G101:R101 G103:R103 G107:R107 G109:R109 G69:R69 G81:R81 G93:R93 G105:R105 G115:R115 G37:R37 G41:R41 G43:R43 G45:R45 G8:R35 G53:R63 G113:R113 G47:R51">
    <cfRule type="cellIs" dxfId="1" priority="2" stopIfTrue="1" operator="greaterThan">
      <formula>"ko đạt"</formula>
    </cfRule>
  </conditionalFormatting>
  <conditionalFormatting sqref="H60:J60 G62:J62 G56:J58 G61">
    <cfRule type="cellIs" dxfId="0" priority="1" stopIfTrue="1" operator="greaterThan">
      <formula>50000</formula>
    </cfRule>
  </conditionalFormatting>
  <printOptions horizontalCentered="1"/>
  <pageMargins left="0" right="0" top="0.25" bottom="0.25" header="0" footer="0"/>
  <pageSetup paperSize="9" scale="90" orientation="landscape" r:id="rId1"/>
  <headerFooter alignWithMargins="0">
    <oddFooter>Page &amp;P of &amp;N</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13" sqref="H13"/>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TURTLE C1-2019</vt:lpstr>
      <vt:lpstr>RISK C1 -2019</vt:lpstr>
      <vt:lpstr>KPI-C1-2019</vt:lpstr>
      <vt:lpstr>Sheet2</vt:lpstr>
      <vt:lpstr>'KPI-C1-2019'!Print_Area</vt:lpstr>
      <vt:lpstr>'TURTLE C1-2019'!Print_Area</vt:lpstr>
      <vt:lpstr>'RISK C1 -2019'!Print_Titles</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Windows User</cp:lastModifiedBy>
  <cp:lastPrinted>2019-08-02T02:55:16Z</cp:lastPrinted>
  <dcterms:created xsi:type="dcterms:W3CDTF">2015-09-02T03:46:00Z</dcterms:created>
  <dcterms:modified xsi:type="dcterms:W3CDTF">2019-09-24T08:38:53Z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